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5ADEB4CB-E06D-44E8-A3E1-F0B7634E374E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G31" i="1"/>
  <c r="G24" i="1"/>
  <c r="H18" i="1"/>
  <c r="G18" i="1"/>
  <c r="F86" i="1"/>
  <c r="H86" i="1" s="1"/>
  <c r="H85" i="1"/>
  <c r="G85" i="1"/>
  <c r="H84" i="1"/>
  <c r="G84" i="1"/>
  <c r="F82" i="1"/>
  <c r="E82" i="1"/>
  <c r="G80" i="1"/>
  <c r="H79" i="1"/>
  <c r="G79" i="1"/>
  <c r="H78" i="1"/>
  <c r="G78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0" i="1"/>
  <c r="G30" i="1"/>
  <c r="H29" i="1"/>
  <c r="G29" i="1"/>
  <c r="G28" i="1"/>
  <c r="H27" i="1"/>
  <c r="G27" i="1"/>
  <c r="G26" i="1"/>
  <c r="H25" i="1"/>
  <c r="G25" i="1"/>
  <c r="H23" i="1"/>
  <c r="G23" i="1"/>
  <c r="F21" i="1"/>
  <c r="E21" i="1"/>
  <c r="E33" i="1" s="1"/>
  <c r="H19" i="1"/>
  <c r="G19" i="1"/>
  <c r="H17" i="1"/>
  <c r="G17" i="1"/>
  <c r="G82" i="1" l="1"/>
  <c r="G21" i="1"/>
  <c r="H82" i="1"/>
  <c r="H21" i="1"/>
  <c r="F33" i="1"/>
  <c r="G86" i="1"/>
  <c r="G33" i="1" l="1"/>
  <c r="H33" i="1"/>
</calcChain>
</file>

<file path=xl/sharedStrings.xml><?xml version="1.0" encoding="utf-8"?>
<sst xmlns="http://schemas.openxmlformats.org/spreadsheetml/2006/main" count="136" uniqueCount="113">
  <si>
    <t>LJEKARNE KOPRIVNICA</t>
  </si>
  <si>
    <t xml:space="preserve">       Florijanski trg 4</t>
  </si>
  <si>
    <t>REALIZACIJA</t>
  </si>
  <si>
    <t xml:space="preserve"> STRUKTURA PRIHODA</t>
  </si>
  <si>
    <t>PLANA</t>
  </si>
  <si>
    <t>Indeks</t>
  </si>
  <si>
    <t>1.</t>
  </si>
  <si>
    <t>Fakturirana realizacija HZZO-u</t>
  </si>
  <si>
    <t>2.</t>
  </si>
  <si>
    <t>Gotovina i kartice</t>
  </si>
  <si>
    <t>Prihodi od prodaje lijekova</t>
  </si>
  <si>
    <t>3.</t>
  </si>
  <si>
    <t>Prihodi od CEZIHA-a</t>
  </si>
  <si>
    <t>4.</t>
  </si>
  <si>
    <t>Prihodi iz proteklih godina</t>
  </si>
  <si>
    <t>5.</t>
  </si>
  <si>
    <t>Prihodi od zakupnine</t>
  </si>
  <si>
    <t>6.</t>
  </si>
  <si>
    <t>Prihodi od kamata</t>
  </si>
  <si>
    <t>7.</t>
  </si>
  <si>
    <t>Financijske bonifikacije</t>
  </si>
  <si>
    <t>8.</t>
  </si>
  <si>
    <t>Ostali izvanredni prihodi</t>
  </si>
  <si>
    <t>9.</t>
  </si>
  <si>
    <t>Prihodi od povrata plaće za priprav.</t>
  </si>
  <si>
    <t>10.</t>
  </si>
  <si>
    <t>Naknada za dežurstvo</t>
  </si>
  <si>
    <t>11.</t>
  </si>
  <si>
    <t>Prihodi od viškova</t>
  </si>
  <si>
    <t xml:space="preserve"> </t>
  </si>
  <si>
    <t>UKUPNI PRIHODI :</t>
  </si>
  <si>
    <t xml:space="preserve">REALIZACIJA </t>
  </si>
  <si>
    <t xml:space="preserve">               STRUKTURA RASHODA</t>
  </si>
  <si>
    <t>Nabavna vrijed. prodane robe</t>
  </si>
  <si>
    <t>Pomoćni materijal</t>
  </si>
  <si>
    <t>Materijal za čišćenje i održavanje</t>
  </si>
  <si>
    <t>Uredski materijal</t>
  </si>
  <si>
    <t>Zaštita na radu (odjeća, obuća i obu.)</t>
  </si>
  <si>
    <t>Energija: struja, plin, voda</t>
  </si>
  <si>
    <t>Sitni inventar</t>
  </si>
  <si>
    <t>Poštanski troškovi</t>
  </si>
  <si>
    <t>Usluge tekućeg održavanja</t>
  </si>
  <si>
    <t>Usluge za investicijsko održavanje</t>
  </si>
  <si>
    <t>Održavanje kompjutera</t>
  </si>
  <si>
    <t>12.</t>
  </si>
  <si>
    <t>Troškovi najamnine</t>
  </si>
  <si>
    <t>13.</t>
  </si>
  <si>
    <t>Reklama i propaganda</t>
  </si>
  <si>
    <t>14.</t>
  </si>
  <si>
    <t>Intelektualne usluge</t>
  </si>
  <si>
    <t>15.</t>
  </si>
  <si>
    <t>Komunalne usluge</t>
  </si>
  <si>
    <t>16.</t>
  </si>
  <si>
    <t>Amortizacija</t>
  </si>
  <si>
    <t>17.</t>
  </si>
  <si>
    <t>Dnevnice, troš. prijevoza, vlast.auto</t>
  </si>
  <si>
    <t>18.</t>
  </si>
  <si>
    <t>Naknada za prijevoz na rad</t>
  </si>
  <si>
    <t>19.</t>
  </si>
  <si>
    <t>Nakn.za članove UV. i ugovor o djelu</t>
  </si>
  <si>
    <t>20.</t>
  </si>
  <si>
    <t>Usluga dežuranja ljekarni u zakupu</t>
  </si>
  <si>
    <t>21.</t>
  </si>
  <si>
    <t>Zdravstvene usluge</t>
  </si>
  <si>
    <t>22.</t>
  </si>
  <si>
    <t>Naknada za troškove prehrane</t>
  </si>
  <si>
    <t>23.</t>
  </si>
  <si>
    <t>Reprezentacija</t>
  </si>
  <si>
    <t>24.</t>
  </si>
  <si>
    <t>Premije osiguranja imovine i osoba</t>
  </si>
  <si>
    <t>25.</t>
  </si>
  <si>
    <t>Spom.renta, OKFŠ, ambalaž.otpad</t>
  </si>
  <si>
    <t>26.</t>
  </si>
  <si>
    <t>Naknada za platni promet</t>
  </si>
  <si>
    <t>27.</t>
  </si>
  <si>
    <t>Provizija na kartično posl.</t>
  </si>
  <si>
    <t>28.</t>
  </si>
  <si>
    <t>Članarine strukovnim udrugama</t>
  </si>
  <si>
    <t>29.</t>
  </si>
  <si>
    <t>Troš.za zaposlene: regres, jubilarne</t>
  </si>
  <si>
    <t>30.</t>
  </si>
  <si>
    <t>Novčana nagrada za radne rezult.</t>
  </si>
  <si>
    <t>31.</t>
  </si>
  <si>
    <t>Stručna literatura, službena glasila</t>
  </si>
  <si>
    <t>32.</t>
  </si>
  <si>
    <t>Seminari, treninzi i radionice</t>
  </si>
  <si>
    <t>33.</t>
  </si>
  <si>
    <t>HRT, nakn.uč.na praksi, ostalo</t>
  </si>
  <si>
    <t>34.</t>
  </si>
  <si>
    <t>35.</t>
  </si>
  <si>
    <t>Bruto plaće</t>
  </si>
  <si>
    <t>36.</t>
  </si>
  <si>
    <t>Doprinosi na plaće</t>
  </si>
  <si>
    <t>37.</t>
  </si>
  <si>
    <t>Rashodi iz proteklih godina</t>
  </si>
  <si>
    <t>38.</t>
  </si>
  <si>
    <t>39.</t>
  </si>
  <si>
    <t>Manjkovi, otpisi, kamate, ost.izvan.rash.</t>
  </si>
  <si>
    <t>Pomoći, donacije</t>
  </si>
  <si>
    <t>Ostali nespomenuti troškovi</t>
  </si>
  <si>
    <t>UKUPNI RASHODI:</t>
  </si>
  <si>
    <t>UKUPNI PRIHODI</t>
  </si>
  <si>
    <t>UKUPNI RASHODI</t>
  </si>
  <si>
    <t>BRUTO DOBIT</t>
  </si>
  <si>
    <t>Voditelj računovodstva:</t>
  </si>
  <si>
    <t>Fakturirana realizacija ostalim kupcima</t>
  </si>
  <si>
    <t>Marko Kolarek, univ.bacc.oec.</t>
  </si>
  <si>
    <t xml:space="preserve">       Koprivnica</t>
  </si>
  <si>
    <t>PODACI O IZVRŠENJU FINANCIJSKOG PLANA ZA 1.-12./2023.</t>
  </si>
  <si>
    <t>Koprivnica, 21. ožujka 2024.</t>
  </si>
  <si>
    <t>REBALANS PLANA</t>
  </si>
  <si>
    <t>Ravnatelj:</t>
  </si>
  <si>
    <t>Irena Hadelan, mag.pharm.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</si>
</sst>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&quot;-&quot;#,##0.00"/>
    <numFmt numFmtId="165" formatCode="#,##0;[Red]&quot;-&quot;#,##0"/>
    <numFmt numFmtId="166" formatCode="&quot; &quot;#,##0&quot; &quot;;&quot;-&quot;#,##0&quot; &quot;;&quot; -&quot;00&quot; &quot;;&quot; &quot;@&quot; &quot;"/>
    <numFmt numFmtId="167" formatCode="&quot; &quot;#,##0.00&quot; &quot;;&quot;-&quot;#,##0.00&quot; &quot;;&quot; -&quot;00&quot; &quot;;&quot; &quot;@&quot; &quot;"/>
  </numFmts>
  <fonts count="20" x14ac:knownFonts="1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Liberation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8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 vertical="center"/>
    </xf>
    <xf numFmtId="164" fontId="16" fillId="0" borderId="0" xfId="0" applyNumberFormat="1" applyFont="1"/>
    <xf numFmtId="2" fontId="16" fillId="0" borderId="0" xfId="0" applyNumberFormat="1" applyFont="1"/>
    <xf numFmtId="0" fontId="15" fillId="0" borderId="0" xfId="0" applyFont="1" applyAlignment="1">
      <alignment horizontal="right"/>
    </xf>
    <xf numFmtId="165" fontId="16" fillId="0" borderId="0" xfId="0" applyNumberFormat="1" applyFont="1"/>
    <xf numFmtId="166" fontId="16" fillId="0" borderId="0" xfId="1" applyNumberFormat="1" applyFont="1"/>
    <xf numFmtId="1" fontId="16" fillId="0" borderId="0" xfId="0" applyNumberFormat="1" applyFont="1"/>
    <xf numFmtId="165" fontId="16" fillId="0" borderId="2" xfId="0" applyNumberFormat="1" applyFont="1" applyBorder="1"/>
    <xf numFmtId="166" fontId="16" fillId="0" borderId="2" xfId="1" applyNumberFormat="1" applyFont="1" applyBorder="1"/>
    <xf numFmtId="1" fontId="16" fillId="0" borderId="2" xfId="0" applyNumberFormat="1" applyFont="1" applyBorder="1"/>
    <xf numFmtId="0" fontId="18" fillId="0" borderId="0" xfId="0" applyFont="1"/>
    <xf numFmtId="165" fontId="18" fillId="0" borderId="0" xfId="0" applyNumberFormat="1" applyFont="1"/>
    <xf numFmtId="166" fontId="18" fillId="0" borderId="0" xfId="1" applyNumberFormat="1" applyFont="1"/>
    <xf numFmtId="1" fontId="18" fillId="0" borderId="0" xfId="0" applyNumberFormat="1" applyFont="1"/>
    <xf numFmtId="3" fontId="16" fillId="0" borderId="2" xfId="0" applyNumberFormat="1" applyFont="1" applyBorder="1"/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3" fontId="16" fillId="0" borderId="0" xfId="0" applyNumberFormat="1" applyFont="1"/>
    <xf numFmtId="3" fontId="18" fillId="0" borderId="0" xfId="0" applyNumberFormat="1" applyFont="1"/>
    <xf numFmtId="3" fontId="18" fillId="0" borderId="2" xfId="0" applyNumberFormat="1" applyFont="1" applyBorder="1"/>
    <xf numFmtId="0" fontId="16" fillId="0" borderId="0" xfId="0" applyFont="1" applyAlignment="1"/>
    <xf numFmtId="0" fontId="16" fillId="0" borderId="0" xfId="0" applyFont="1" applyAlignment="1">
      <alignment horizontal="right"/>
    </xf>
    <xf numFmtId="4" fontId="15" fillId="0" borderId="0" xfId="0" applyNumberFormat="1" applyFont="1"/>
    <xf numFmtId="4" fontId="16" fillId="0" borderId="0" xfId="0" applyNumberFormat="1" applyFont="1"/>
    <xf numFmtId="4" fontId="16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0" fillId="0" borderId="0" xfId="0" applyBorder="1"/>
    <xf numFmtId="0" fontId="16" fillId="0" borderId="3" xfId="0" applyFont="1" applyBorder="1"/>
    <xf numFmtId="3" fontId="16" fillId="0" borderId="3" xfId="0" applyNumberFormat="1" applyFont="1" applyBorder="1"/>
    <xf numFmtId="166" fontId="16" fillId="0" borderId="3" xfId="1" applyNumberFormat="1" applyFont="1" applyBorder="1"/>
    <xf numFmtId="1" fontId="16" fillId="0" borderId="3" xfId="0" applyNumberFormat="1" applyFont="1" applyBorder="1"/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no" xfId="0" builtinId="0" customBuiltin="1"/>
    <cellStyle name="Note" xfId="15" xr:uid="{00000000-0005-0000-0000-00000E000000}"/>
    <cellStyle name="Result (user)" xfId="16" xr:uid="{00000000-0005-0000-0000-00000F000000}"/>
    <cellStyle name="Status" xfId="17" xr:uid="{00000000-0005-0000-0000-000010000000}"/>
    <cellStyle name="Text" xfId="18" xr:uid="{00000000-0005-0000-0000-000011000000}"/>
    <cellStyle name="Warning" xfId="19" xr:uid="{00000000-0005-0000-0000-000012000000}"/>
    <cellStyle name="Zarez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164"/>
  <sheetViews>
    <sheetView tabSelected="1" workbookViewId="0">
      <selection activeCell="K65" sqref="K65"/>
    </sheetView>
  </sheetViews>
  <sheetFormatPr defaultColWidth="9" defaultRowHeight="13.8" x14ac:dyDescent="0.25"/>
  <cols>
    <col min="1" max="1" width="4.09765625" style="1" customWidth="1"/>
    <col min="2" max="2" width="10.59765625" style="1" customWidth="1"/>
    <col min="3" max="3" width="7.8984375" style="1" customWidth="1"/>
    <col min="4" max="4" width="13.69921875" style="1" customWidth="1"/>
    <col min="5" max="5" width="15.8984375" style="1" customWidth="1"/>
    <col min="6" max="6" width="15.69921875" style="1" customWidth="1"/>
    <col min="7" max="7" width="13" style="1" customWidth="1"/>
    <col min="8" max="8" width="9.3984375" style="1" customWidth="1"/>
    <col min="9" max="9" width="8.8984375" style="1" customWidth="1"/>
    <col min="10" max="1024" width="10.59765625" style="1" customWidth="1"/>
    <col min="1025" max="1025" width="9" customWidth="1"/>
  </cols>
  <sheetData>
    <row r="2" spans="2:8" ht="15" x14ac:dyDescent="0.25">
      <c r="B2" s="2" t="s">
        <v>0</v>
      </c>
      <c r="C2" s="2"/>
      <c r="D2" s="2"/>
    </row>
    <row r="3" spans="2:8" x14ac:dyDescent="0.25">
      <c r="B3" s="1" t="s">
        <v>1</v>
      </c>
    </row>
    <row r="4" spans="2:8" ht="15" x14ac:dyDescent="0.25">
      <c r="B4" s="2" t="s">
        <v>107</v>
      </c>
      <c r="C4" s="2"/>
      <c r="D4" s="2"/>
    </row>
    <row r="6" spans="2:8" ht="15" x14ac:dyDescent="0.25">
      <c r="B6" s="2" t="s">
        <v>109</v>
      </c>
      <c r="C6" s="2"/>
      <c r="D6" s="2"/>
    </row>
    <row r="9" spans="2:8" ht="17.399999999999999" x14ac:dyDescent="0.3">
      <c r="C9" s="3" t="s">
        <v>108</v>
      </c>
      <c r="D9" s="3"/>
      <c r="E9" s="3"/>
      <c r="F9" s="3"/>
    </row>
    <row r="14" spans="2:8" ht="15" x14ac:dyDescent="0.25">
      <c r="G14" s="4" t="s">
        <v>2</v>
      </c>
      <c r="H14" s="2"/>
    </row>
    <row r="15" spans="2:8" ht="18" customHeight="1" x14ac:dyDescent="0.3">
      <c r="B15" s="5" t="s">
        <v>3</v>
      </c>
      <c r="C15" s="6"/>
      <c r="D15" s="6"/>
      <c r="E15" s="7" t="s">
        <v>110</v>
      </c>
      <c r="F15" s="8" t="s">
        <v>2</v>
      </c>
      <c r="G15" s="9" t="s">
        <v>4</v>
      </c>
      <c r="H15" s="7" t="s">
        <v>5</v>
      </c>
    </row>
    <row r="16" spans="2:8" ht="18" customHeight="1" x14ac:dyDescent="0.25">
      <c r="B16" s="2"/>
      <c r="C16" s="2"/>
      <c r="D16" s="2"/>
      <c r="E16" s="2"/>
      <c r="F16" s="10"/>
      <c r="G16" s="11"/>
      <c r="H16" s="2"/>
    </row>
    <row r="17" spans="1:1024" ht="18" customHeight="1" x14ac:dyDescent="0.25">
      <c r="A17" s="12" t="s">
        <v>6</v>
      </c>
      <c r="B17" s="2" t="s">
        <v>7</v>
      </c>
      <c r="C17" s="2"/>
      <c r="D17" s="2"/>
      <c r="E17" s="13">
        <v>3260000</v>
      </c>
      <c r="F17" s="13">
        <v>3432483.72</v>
      </c>
      <c r="G17" s="14">
        <f>F17-E17</f>
        <v>172483.7200000002</v>
      </c>
      <c r="H17" s="15">
        <f>F17/E17*100</f>
        <v>105.29091165644174</v>
      </c>
    </row>
    <row r="18" spans="1:1024" ht="18" customHeight="1" x14ac:dyDescent="0.25">
      <c r="A18" s="12" t="s">
        <v>8</v>
      </c>
      <c r="B18" s="2" t="s">
        <v>105</v>
      </c>
      <c r="C18" s="2"/>
      <c r="D18" s="2"/>
      <c r="E18" s="13">
        <v>30000</v>
      </c>
      <c r="F18" s="13">
        <v>29341.26</v>
      </c>
      <c r="G18" s="14">
        <f>F18-E18</f>
        <v>-658.7400000000016</v>
      </c>
      <c r="H18" s="15">
        <f>F18/E18*100</f>
        <v>97.804199999999994</v>
      </c>
    </row>
    <row r="19" spans="1:1024" ht="18" customHeight="1" x14ac:dyDescent="0.25">
      <c r="A19" s="12" t="s">
        <v>11</v>
      </c>
      <c r="B19" s="6" t="s">
        <v>9</v>
      </c>
      <c r="C19" s="6"/>
      <c r="D19" s="6"/>
      <c r="E19" s="16">
        <v>1650000</v>
      </c>
      <c r="F19" s="16">
        <v>1787477.14</v>
      </c>
      <c r="G19" s="17">
        <f>F19-E19</f>
        <v>137477.1399999999</v>
      </c>
      <c r="H19" s="18">
        <f>F19/E19*100</f>
        <v>108.33194787878789</v>
      </c>
    </row>
    <row r="20" spans="1:1024" ht="18" customHeight="1" x14ac:dyDescent="0.25">
      <c r="A20" s="12"/>
      <c r="B20" s="2"/>
      <c r="C20" s="2"/>
      <c r="D20" s="2"/>
      <c r="E20" s="13"/>
      <c r="F20" s="13"/>
      <c r="G20" s="14"/>
      <c r="H20" s="15"/>
    </row>
    <row r="21" spans="1:1024" ht="18" customHeight="1" x14ac:dyDescent="0.3">
      <c r="A21" s="12"/>
      <c r="B21" s="19" t="s">
        <v>10</v>
      </c>
      <c r="C21" s="2"/>
      <c r="D21" s="2"/>
      <c r="E21" s="20">
        <f>SUM(E17:E20)</f>
        <v>4940000</v>
      </c>
      <c r="F21" s="20">
        <f>SUM(F17:F20)</f>
        <v>5249302.12</v>
      </c>
      <c r="G21" s="21">
        <f>F21-E21</f>
        <v>309302.12000000011</v>
      </c>
      <c r="H21" s="22">
        <f>F21/E21*100</f>
        <v>106.26117651821862</v>
      </c>
    </row>
    <row r="22" spans="1:1024" ht="18" customHeight="1" x14ac:dyDescent="0.25"/>
    <row r="23" spans="1:1024" ht="18" customHeight="1" x14ac:dyDescent="0.25">
      <c r="A23" s="12" t="s">
        <v>13</v>
      </c>
      <c r="B23" s="2" t="s">
        <v>12</v>
      </c>
      <c r="C23" s="2"/>
      <c r="D23" s="2"/>
      <c r="E23" s="13">
        <v>2600</v>
      </c>
      <c r="F23" s="13">
        <v>2590.62</v>
      </c>
      <c r="G23" s="14">
        <f t="shared" ref="G23:G30" si="0">F23-E23</f>
        <v>-9.3800000000001091</v>
      </c>
      <c r="H23" s="15">
        <f>F23/E23*100</f>
        <v>99.639230769230764</v>
      </c>
      <c r="I23"/>
    </row>
    <row r="24" spans="1:1024" ht="18" customHeight="1" x14ac:dyDescent="0.25">
      <c r="A24" s="12" t="s">
        <v>15</v>
      </c>
      <c r="B24" s="2" t="s">
        <v>14</v>
      </c>
      <c r="C24" s="2"/>
      <c r="D24" s="2"/>
      <c r="E24" s="13"/>
      <c r="F24" s="13">
        <v>7873.86</v>
      </c>
      <c r="G24" s="14">
        <f t="shared" si="0"/>
        <v>7873.86</v>
      </c>
      <c r="H24" s="15"/>
    </row>
    <row r="25" spans="1:1024" ht="18" customHeight="1" x14ac:dyDescent="0.25">
      <c r="A25" s="12" t="s">
        <v>17</v>
      </c>
      <c r="B25" s="2" t="s">
        <v>16</v>
      </c>
      <c r="C25" s="2"/>
      <c r="D25" s="2"/>
      <c r="E25" s="13">
        <v>33200</v>
      </c>
      <c r="F25" s="13">
        <v>32482.61</v>
      </c>
      <c r="G25" s="14">
        <f t="shared" si="0"/>
        <v>-717.38999999999942</v>
      </c>
      <c r="H25" s="15">
        <f>F25/E25*100</f>
        <v>97.839186746987949</v>
      </c>
    </row>
    <row r="26" spans="1:1024" ht="18" customHeight="1" x14ac:dyDescent="0.25">
      <c r="A26" s="12" t="s">
        <v>19</v>
      </c>
      <c r="B26" s="2" t="s">
        <v>18</v>
      </c>
      <c r="C26" s="2"/>
      <c r="D26" s="2"/>
      <c r="E26" s="13"/>
      <c r="F26" s="13">
        <v>25.05</v>
      </c>
      <c r="G26" s="14">
        <f t="shared" si="0"/>
        <v>25.05</v>
      </c>
      <c r="H26" s="15"/>
    </row>
    <row r="27" spans="1:1024" ht="18" customHeight="1" x14ac:dyDescent="0.25">
      <c r="A27" s="12" t="s">
        <v>21</v>
      </c>
      <c r="B27" s="2" t="s">
        <v>20</v>
      </c>
      <c r="C27" s="2"/>
      <c r="D27" s="2"/>
      <c r="E27" s="13">
        <v>331700</v>
      </c>
      <c r="F27" s="13">
        <v>335800.07</v>
      </c>
      <c r="G27" s="14">
        <f t="shared" si="0"/>
        <v>4100.070000000007</v>
      </c>
      <c r="H27" s="15">
        <f>F27/E27*100</f>
        <v>101.23607778112753</v>
      </c>
    </row>
    <row r="28" spans="1:1024" ht="18" customHeight="1" x14ac:dyDescent="0.25">
      <c r="A28" s="12" t="s">
        <v>23</v>
      </c>
      <c r="B28" s="2" t="s">
        <v>22</v>
      </c>
      <c r="C28" s="2"/>
      <c r="D28" s="2"/>
      <c r="E28" s="13"/>
      <c r="F28" s="13">
        <v>495.96</v>
      </c>
      <c r="G28" s="14">
        <f t="shared" si="0"/>
        <v>495.96</v>
      </c>
      <c r="H28" s="15"/>
    </row>
    <row r="29" spans="1:1024" ht="18" customHeight="1" x14ac:dyDescent="0.25">
      <c r="A29" s="12" t="s">
        <v>25</v>
      </c>
      <c r="B29" s="2" t="s">
        <v>24</v>
      </c>
      <c r="C29" s="2"/>
      <c r="D29" s="2"/>
      <c r="E29" s="13">
        <v>59600</v>
      </c>
      <c r="F29" s="13">
        <v>58930.13</v>
      </c>
      <c r="G29" s="14">
        <f t="shared" si="0"/>
        <v>-669.87000000000262</v>
      </c>
      <c r="H29" s="15">
        <f>F29/E29*100</f>
        <v>98.876057046979867</v>
      </c>
    </row>
    <row r="30" spans="1:1024" ht="18" customHeight="1" x14ac:dyDescent="0.25">
      <c r="A30" s="12" t="s">
        <v>27</v>
      </c>
      <c r="B30" s="2" t="s">
        <v>26</v>
      </c>
      <c r="C30" s="2"/>
      <c r="D30" s="2"/>
      <c r="E30" s="13">
        <v>72000</v>
      </c>
      <c r="F30" s="13">
        <v>74134.149999999994</v>
      </c>
      <c r="G30" s="14">
        <f t="shared" si="0"/>
        <v>2134.1499999999942</v>
      </c>
      <c r="H30" s="15">
        <f>F30/E30*100</f>
        <v>102.96409722222222</v>
      </c>
    </row>
    <row r="31" spans="1:1024" s="36" customFormat="1" ht="18" customHeight="1" x14ac:dyDescent="0.25">
      <c r="A31" s="34" t="s">
        <v>44</v>
      </c>
      <c r="B31" s="37" t="s">
        <v>28</v>
      </c>
      <c r="C31" s="37"/>
      <c r="D31" s="37"/>
      <c r="E31" s="38"/>
      <c r="F31" s="37">
        <v>1412.8</v>
      </c>
      <c r="G31" s="39">
        <f t="shared" ref="G31" si="1">F31-E31</f>
        <v>1412.8</v>
      </c>
      <c r="H31" s="4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</row>
    <row r="32" spans="1:1024" ht="18" customHeight="1" x14ac:dyDescent="0.25">
      <c r="A32" s="12"/>
      <c r="B32" s="2"/>
      <c r="C32" s="2"/>
      <c r="D32" s="2"/>
      <c r="E32" s="13"/>
      <c r="F32" s="13"/>
      <c r="G32" s="14"/>
      <c r="H32" s="15"/>
    </row>
    <row r="33" spans="1:8" ht="18" customHeight="1" x14ac:dyDescent="0.3">
      <c r="A33" s="1" t="s">
        <v>29</v>
      </c>
      <c r="B33" s="19" t="s">
        <v>30</v>
      </c>
      <c r="C33" s="2"/>
      <c r="D33" s="2"/>
      <c r="E33" s="20">
        <f>SUM(E21:E32)</f>
        <v>5439100</v>
      </c>
      <c r="F33" s="20">
        <f>SUM(F21:F32)</f>
        <v>5763047.370000001</v>
      </c>
      <c r="G33" s="21">
        <f>F33-E33</f>
        <v>323947.37000000104</v>
      </c>
      <c r="H33" s="22">
        <f>F33/E33*100</f>
        <v>105.95590024084869</v>
      </c>
    </row>
    <row r="34" spans="1:8" ht="18" customHeight="1" x14ac:dyDescent="0.25"/>
    <row r="35" spans="1:8" ht="18" customHeight="1" x14ac:dyDescent="0.25">
      <c r="G35" s="24" t="s">
        <v>31</v>
      </c>
    </row>
    <row r="36" spans="1:8" ht="18" customHeight="1" x14ac:dyDescent="0.3">
      <c r="A36" s="19" t="s">
        <v>32</v>
      </c>
      <c r="B36" s="6"/>
      <c r="C36" s="6"/>
      <c r="D36" s="6"/>
      <c r="E36" s="8" t="s">
        <v>110</v>
      </c>
      <c r="F36" s="8" t="s">
        <v>2</v>
      </c>
      <c r="G36" s="25" t="s">
        <v>4</v>
      </c>
      <c r="H36" s="8" t="s">
        <v>5</v>
      </c>
    </row>
    <row r="37" spans="1:8" ht="18" customHeight="1" x14ac:dyDescent="0.25">
      <c r="A37" s="2"/>
      <c r="B37" s="2"/>
      <c r="C37" s="2"/>
      <c r="D37" s="2"/>
      <c r="E37" s="10"/>
      <c r="F37" s="10"/>
      <c r="G37" s="11"/>
    </row>
    <row r="38" spans="1:8" ht="18" customHeight="1" x14ac:dyDescent="0.25">
      <c r="A38" s="12" t="s">
        <v>6</v>
      </c>
      <c r="B38" s="2" t="s">
        <v>33</v>
      </c>
      <c r="C38" s="2"/>
      <c r="D38" s="2"/>
      <c r="E38" s="26">
        <v>4270000</v>
      </c>
      <c r="F38" s="26">
        <v>4538588.92</v>
      </c>
      <c r="G38" s="26">
        <f t="shared" ref="G38:G47" si="2">F38-E38</f>
        <v>268588.91999999993</v>
      </c>
      <c r="H38" s="15">
        <f t="shared" ref="H38:H47" si="3">F38/E38*100</f>
        <v>106.29013864168617</v>
      </c>
    </row>
    <row r="39" spans="1:8" ht="18" customHeight="1" x14ac:dyDescent="0.25">
      <c r="A39" s="12" t="s">
        <v>8</v>
      </c>
      <c r="B39" s="2" t="s">
        <v>34</v>
      </c>
      <c r="C39" s="2"/>
      <c r="D39" s="2"/>
      <c r="E39" s="26">
        <v>300</v>
      </c>
      <c r="F39" s="26">
        <v>147.51</v>
      </c>
      <c r="G39" s="26">
        <f t="shared" si="2"/>
        <v>-152.49</v>
      </c>
      <c r="H39" s="15">
        <f t="shared" si="3"/>
        <v>49.169999999999995</v>
      </c>
    </row>
    <row r="40" spans="1:8" ht="18" customHeight="1" x14ac:dyDescent="0.25">
      <c r="A40" s="12" t="s">
        <v>11</v>
      </c>
      <c r="B40" s="2" t="s">
        <v>35</v>
      </c>
      <c r="C40" s="2"/>
      <c r="D40" s="2"/>
      <c r="E40" s="26">
        <v>2600</v>
      </c>
      <c r="F40" s="26">
        <v>2653.32</v>
      </c>
      <c r="G40" s="26">
        <f t="shared" si="2"/>
        <v>53.320000000000164</v>
      </c>
      <c r="H40" s="15">
        <f t="shared" si="3"/>
        <v>102.05076923076923</v>
      </c>
    </row>
    <row r="41" spans="1:8" ht="18" customHeight="1" x14ac:dyDescent="0.25">
      <c r="A41" s="12" t="s">
        <v>13</v>
      </c>
      <c r="B41" s="2" t="s">
        <v>36</v>
      </c>
      <c r="C41" s="2"/>
      <c r="D41" s="2"/>
      <c r="E41" s="26">
        <v>4000</v>
      </c>
      <c r="F41" s="26">
        <v>4777.84</v>
      </c>
      <c r="G41" s="26">
        <f t="shared" si="2"/>
        <v>777.84000000000015</v>
      </c>
      <c r="H41" s="15">
        <f t="shared" si="3"/>
        <v>119.44600000000001</v>
      </c>
    </row>
    <row r="42" spans="1:8" ht="18" customHeight="1" x14ac:dyDescent="0.25">
      <c r="A42" s="12" t="s">
        <v>15</v>
      </c>
      <c r="B42" s="2" t="s">
        <v>37</v>
      </c>
      <c r="C42" s="2"/>
      <c r="D42" s="2"/>
      <c r="E42" s="26">
        <v>5300</v>
      </c>
      <c r="F42" s="26">
        <v>4862.45</v>
      </c>
      <c r="G42" s="26">
        <f t="shared" si="2"/>
        <v>-437.55000000000018</v>
      </c>
      <c r="H42" s="15">
        <f t="shared" si="3"/>
        <v>91.744339622641505</v>
      </c>
    </row>
    <row r="43" spans="1:8" ht="18" customHeight="1" x14ac:dyDescent="0.25">
      <c r="A43" s="12" t="s">
        <v>17</v>
      </c>
      <c r="B43" s="2" t="s">
        <v>38</v>
      </c>
      <c r="C43" s="2"/>
      <c r="D43" s="2"/>
      <c r="E43" s="26">
        <v>13300</v>
      </c>
      <c r="F43" s="26">
        <v>14435.07</v>
      </c>
      <c r="G43" s="26">
        <f t="shared" si="2"/>
        <v>1135.0699999999997</v>
      </c>
      <c r="H43" s="15">
        <f t="shared" si="3"/>
        <v>108.53436090225563</v>
      </c>
    </row>
    <row r="44" spans="1:8" ht="18" customHeight="1" x14ac:dyDescent="0.25">
      <c r="A44" s="12" t="s">
        <v>19</v>
      </c>
      <c r="B44" s="2" t="s">
        <v>39</v>
      </c>
      <c r="C44" s="2"/>
      <c r="D44" s="2"/>
      <c r="E44" s="26">
        <v>2500</v>
      </c>
      <c r="F44" s="26">
        <v>1653.31</v>
      </c>
      <c r="G44" s="26">
        <f t="shared" si="2"/>
        <v>-846.69</v>
      </c>
      <c r="H44" s="15">
        <f t="shared" si="3"/>
        <v>66.132400000000004</v>
      </c>
    </row>
    <row r="45" spans="1:8" ht="18" customHeight="1" x14ac:dyDescent="0.25">
      <c r="A45" s="12" t="s">
        <v>21</v>
      </c>
      <c r="B45" s="2" t="s">
        <v>40</v>
      </c>
      <c r="C45" s="2"/>
      <c r="D45" s="2"/>
      <c r="E45" s="26">
        <v>8000</v>
      </c>
      <c r="F45" s="26">
        <v>8376.7099999999991</v>
      </c>
      <c r="G45" s="26">
        <f t="shared" si="2"/>
        <v>376.70999999999913</v>
      </c>
      <c r="H45" s="15">
        <f t="shared" si="3"/>
        <v>104.70887499999999</v>
      </c>
    </row>
    <row r="46" spans="1:8" ht="18" customHeight="1" x14ac:dyDescent="0.25">
      <c r="A46" s="12" t="s">
        <v>23</v>
      </c>
      <c r="B46" s="2" t="s">
        <v>41</v>
      </c>
      <c r="C46" s="2"/>
      <c r="D46" s="2"/>
      <c r="E46" s="26">
        <v>29300</v>
      </c>
      <c r="F46" s="26">
        <v>30345.279999999999</v>
      </c>
      <c r="G46" s="26">
        <f t="shared" si="2"/>
        <v>1045.2799999999988</v>
      </c>
      <c r="H46" s="15">
        <f t="shared" si="3"/>
        <v>103.5675085324232</v>
      </c>
    </row>
    <row r="47" spans="1:8" ht="18" customHeight="1" x14ac:dyDescent="0.25">
      <c r="A47" s="12" t="s">
        <v>25</v>
      </c>
      <c r="B47" s="2" t="s">
        <v>42</v>
      </c>
      <c r="C47" s="2"/>
      <c r="D47" s="2"/>
      <c r="E47" s="26">
        <v>3300</v>
      </c>
      <c r="F47" s="26">
        <v>3287.27</v>
      </c>
      <c r="G47" s="26">
        <f t="shared" si="2"/>
        <v>-12.730000000000018</v>
      </c>
      <c r="H47" s="15">
        <f t="shared" si="3"/>
        <v>99.614242424242434</v>
      </c>
    </row>
    <row r="48" spans="1:8" ht="18" customHeight="1" x14ac:dyDescent="0.25">
      <c r="A48" s="2"/>
      <c r="B48" s="2"/>
      <c r="C48" s="2"/>
      <c r="D48" s="2"/>
      <c r="E48" s="2"/>
      <c r="F48" s="2"/>
      <c r="G48" s="2"/>
      <c r="H48" s="2"/>
    </row>
    <row r="49" spans="1:8" ht="18" customHeight="1" x14ac:dyDescent="0.25">
      <c r="G49" s="24" t="s">
        <v>31</v>
      </c>
    </row>
    <row r="50" spans="1:8" ht="18" customHeight="1" x14ac:dyDescent="0.3">
      <c r="A50" s="19" t="s">
        <v>32</v>
      </c>
      <c r="B50" s="6"/>
      <c r="C50" s="6"/>
      <c r="D50" s="6"/>
      <c r="E50" s="8" t="s">
        <v>110</v>
      </c>
      <c r="F50" s="8" t="s">
        <v>2</v>
      </c>
      <c r="G50" s="25" t="s">
        <v>4</v>
      </c>
      <c r="H50" s="8" t="s">
        <v>5</v>
      </c>
    </row>
    <row r="51" spans="1:8" ht="18" customHeight="1" x14ac:dyDescent="0.25"/>
    <row r="52" spans="1:8" ht="18" customHeight="1" x14ac:dyDescent="0.25">
      <c r="A52" s="12" t="s">
        <v>27</v>
      </c>
      <c r="B52" s="2" t="s">
        <v>43</v>
      </c>
      <c r="C52" s="2"/>
      <c r="D52" s="2"/>
      <c r="E52" s="26">
        <v>17300</v>
      </c>
      <c r="F52" s="26">
        <v>17043.77</v>
      </c>
      <c r="G52" s="26">
        <f t="shared" ref="G52:G80" si="4">F52-E52</f>
        <v>-256.22999999999956</v>
      </c>
      <c r="H52" s="15">
        <f t="shared" ref="H52:H61" si="5">F52/E52*100</f>
        <v>98.518901734104048</v>
      </c>
    </row>
    <row r="53" spans="1:8" ht="18" customHeight="1" x14ac:dyDescent="0.25">
      <c r="A53" s="12" t="s">
        <v>44</v>
      </c>
      <c r="B53" s="2" t="s">
        <v>45</v>
      </c>
      <c r="C53" s="2"/>
      <c r="D53" s="2"/>
      <c r="E53" s="26">
        <v>5500</v>
      </c>
      <c r="F53" s="26">
        <v>4767.62</v>
      </c>
      <c r="G53" s="26">
        <f t="shared" si="4"/>
        <v>-732.38000000000011</v>
      </c>
      <c r="H53" s="15">
        <f t="shared" si="5"/>
        <v>86.683999999999997</v>
      </c>
    </row>
    <row r="54" spans="1:8" ht="18" customHeight="1" x14ac:dyDescent="0.25">
      <c r="A54" s="12" t="s">
        <v>46</v>
      </c>
      <c r="B54" s="2" t="s">
        <v>47</v>
      </c>
      <c r="C54" s="2"/>
      <c r="D54" s="2"/>
      <c r="E54" s="26">
        <v>6300</v>
      </c>
      <c r="F54" s="26">
        <v>6489.74</v>
      </c>
      <c r="G54" s="26">
        <f t="shared" si="4"/>
        <v>189.73999999999978</v>
      </c>
      <c r="H54" s="15">
        <f t="shared" si="5"/>
        <v>103.01174603174603</v>
      </c>
    </row>
    <row r="55" spans="1:8" ht="18" customHeight="1" x14ac:dyDescent="0.25">
      <c r="A55" s="12" t="s">
        <v>48</v>
      </c>
      <c r="B55" s="2" t="s">
        <v>49</v>
      </c>
      <c r="C55" s="2"/>
      <c r="D55" s="2"/>
      <c r="E55" s="26">
        <v>4000</v>
      </c>
      <c r="F55" s="26">
        <v>3978.21</v>
      </c>
      <c r="G55" s="26">
        <f t="shared" si="4"/>
        <v>-21.789999999999964</v>
      </c>
      <c r="H55" s="15">
        <f t="shared" si="5"/>
        <v>99.455250000000007</v>
      </c>
    </row>
    <row r="56" spans="1:8" ht="18" customHeight="1" x14ac:dyDescent="0.25">
      <c r="A56" s="12" t="s">
        <v>50</v>
      </c>
      <c r="B56" s="2" t="s">
        <v>51</v>
      </c>
      <c r="C56" s="2"/>
      <c r="D56" s="2"/>
      <c r="E56" s="26">
        <v>4500</v>
      </c>
      <c r="F56" s="26">
        <v>4024.26</v>
      </c>
      <c r="G56" s="26">
        <f t="shared" si="4"/>
        <v>-475.73999999999978</v>
      </c>
      <c r="H56" s="15">
        <f t="shared" si="5"/>
        <v>89.428000000000011</v>
      </c>
    </row>
    <row r="57" spans="1:8" ht="18" customHeight="1" x14ac:dyDescent="0.25">
      <c r="A57" s="12" t="s">
        <v>52</v>
      </c>
      <c r="B57" s="2" t="s">
        <v>53</v>
      </c>
      <c r="C57" s="2"/>
      <c r="D57" s="2"/>
      <c r="E57" s="26">
        <v>46400</v>
      </c>
      <c r="F57" s="26">
        <v>43667.61</v>
      </c>
      <c r="G57" s="26">
        <f t="shared" si="4"/>
        <v>-2732.3899999999994</v>
      </c>
      <c r="H57" s="15">
        <f t="shared" si="5"/>
        <v>94.111228448275867</v>
      </c>
    </row>
    <row r="58" spans="1:8" ht="18" customHeight="1" x14ac:dyDescent="0.25">
      <c r="A58" s="12" t="s">
        <v>54</v>
      </c>
      <c r="B58" s="2" t="s">
        <v>55</v>
      </c>
      <c r="C58" s="2"/>
      <c r="D58" s="2"/>
      <c r="E58" s="26">
        <v>5300</v>
      </c>
      <c r="F58" s="26">
        <v>4077.72</v>
      </c>
      <c r="G58" s="26">
        <f t="shared" si="4"/>
        <v>-1222.2800000000002</v>
      </c>
      <c r="H58" s="15">
        <f t="shared" si="5"/>
        <v>76.938113207547161</v>
      </c>
    </row>
    <row r="59" spans="1:8" ht="18" customHeight="1" x14ac:dyDescent="0.25">
      <c r="A59" s="12" t="s">
        <v>56</v>
      </c>
      <c r="B59" s="2" t="s">
        <v>57</v>
      </c>
      <c r="C59" s="2"/>
      <c r="D59" s="2"/>
      <c r="E59" s="26">
        <v>33200</v>
      </c>
      <c r="F59" s="26">
        <v>35124.11</v>
      </c>
      <c r="G59" s="26">
        <f t="shared" si="4"/>
        <v>1924.1100000000006</v>
      </c>
      <c r="H59" s="15">
        <f t="shared" si="5"/>
        <v>105.79551204819278</v>
      </c>
    </row>
    <row r="60" spans="1:8" ht="18" customHeight="1" x14ac:dyDescent="0.25">
      <c r="A60" s="12" t="s">
        <v>58</v>
      </c>
      <c r="B60" s="2" t="s">
        <v>59</v>
      </c>
      <c r="C60" s="2"/>
      <c r="D60" s="2"/>
      <c r="E60" s="26">
        <v>16800</v>
      </c>
      <c r="F60" s="26">
        <v>17375.59</v>
      </c>
      <c r="G60" s="26">
        <f t="shared" si="4"/>
        <v>575.59000000000015</v>
      </c>
      <c r="H60" s="15">
        <f t="shared" si="5"/>
        <v>103.42613095238096</v>
      </c>
    </row>
    <row r="61" spans="1:8" ht="18" customHeight="1" x14ac:dyDescent="0.25">
      <c r="A61" s="12" t="s">
        <v>60</v>
      </c>
      <c r="B61" s="2" t="s">
        <v>61</v>
      </c>
      <c r="C61" s="2"/>
      <c r="D61" s="2"/>
      <c r="E61" s="26">
        <v>18600</v>
      </c>
      <c r="F61" s="26">
        <v>18968.38</v>
      </c>
      <c r="G61" s="26">
        <f t="shared" si="4"/>
        <v>368.38000000000102</v>
      </c>
      <c r="H61" s="15">
        <f t="shared" si="5"/>
        <v>101.98053763440859</v>
      </c>
    </row>
    <row r="62" spans="1:8" ht="18" customHeight="1" x14ac:dyDescent="0.25">
      <c r="A62" s="12" t="s">
        <v>62</v>
      </c>
      <c r="B62" s="2" t="s">
        <v>63</v>
      </c>
      <c r="C62" s="2"/>
      <c r="D62" s="2"/>
      <c r="E62" s="26">
        <v>5000</v>
      </c>
      <c r="F62" s="26">
        <v>5824.51</v>
      </c>
      <c r="G62" s="26">
        <f t="shared" si="4"/>
        <v>824.51000000000022</v>
      </c>
      <c r="H62" s="15">
        <v>0</v>
      </c>
    </row>
    <row r="63" spans="1:8" ht="18" customHeight="1" x14ac:dyDescent="0.25">
      <c r="A63" s="12" t="s">
        <v>64</v>
      </c>
      <c r="B63" s="2" t="s">
        <v>65</v>
      </c>
      <c r="C63" s="2"/>
      <c r="D63" s="2"/>
      <c r="E63" s="26">
        <v>23000</v>
      </c>
      <c r="F63" s="26">
        <v>22901.3</v>
      </c>
      <c r="G63" s="26">
        <f t="shared" si="4"/>
        <v>-98.700000000000728</v>
      </c>
      <c r="H63" s="15">
        <f t="shared" ref="H63:H74" si="6">F63/E63*100</f>
        <v>99.570869565217393</v>
      </c>
    </row>
    <row r="64" spans="1:8" ht="18" customHeight="1" x14ac:dyDescent="0.25">
      <c r="A64" s="12" t="s">
        <v>66</v>
      </c>
      <c r="B64" s="2" t="s">
        <v>67</v>
      </c>
      <c r="C64" s="2"/>
      <c r="D64" s="2"/>
      <c r="E64" s="26">
        <v>5300</v>
      </c>
      <c r="F64" s="26">
        <v>3289.23</v>
      </c>
      <c r="G64" s="26">
        <f t="shared" si="4"/>
        <v>-2010.77</v>
      </c>
      <c r="H64" s="15">
        <f t="shared" si="6"/>
        <v>62.060943396226421</v>
      </c>
    </row>
    <row r="65" spans="1:8" ht="18" customHeight="1" x14ac:dyDescent="0.25">
      <c r="A65" s="12" t="s">
        <v>68</v>
      </c>
      <c r="B65" s="2" t="s">
        <v>69</v>
      </c>
      <c r="C65" s="2"/>
      <c r="D65" s="2"/>
      <c r="E65" s="26">
        <v>26000</v>
      </c>
      <c r="F65" s="26">
        <v>25083.95</v>
      </c>
      <c r="G65" s="26">
        <f t="shared" si="4"/>
        <v>-916.04999999999927</v>
      </c>
      <c r="H65" s="15">
        <f t="shared" si="6"/>
        <v>96.47673076923077</v>
      </c>
    </row>
    <row r="66" spans="1:8" ht="18" customHeight="1" x14ac:dyDescent="0.25">
      <c r="A66" s="12" t="s">
        <v>70</v>
      </c>
      <c r="B66" s="2" t="s">
        <v>71</v>
      </c>
      <c r="C66" s="2"/>
      <c r="D66" s="2"/>
      <c r="E66" s="26">
        <v>2000</v>
      </c>
      <c r="F66" s="26">
        <v>1670.84</v>
      </c>
      <c r="G66" s="26">
        <f t="shared" si="4"/>
        <v>-329.16000000000008</v>
      </c>
      <c r="H66" s="15">
        <f t="shared" si="6"/>
        <v>83.541999999999987</v>
      </c>
    </row>
    <row r="67" spans="1:8" ht="18" customHeight="1" x14ac:dyDescent="0.25">
      <c r="A67" s="12" t="s">
        <v>72</v>
      </c>
      <c r="B67" s="2" t="s">
        <v>73</v>
      </c>
      <c r="C67" s="2"/>
      <c r="D67" s="2"/>
      <c r="E67" s="26">
        <v>9000</v>
      </c>
      <c r="F67" s="26">
        <v>10401.17</v>
      </c>
      <c r="G67" s="26">
        <f t="shared" si="4"/>
        <v>1401.17</v>
      </c>
      <c r="H67" s="15">
        <f t="shared" si="6"/>
        <v>115.56855555555556</v>
      </c>
    </row>
    <row r="68" spans="1:8" ht="18" customHeight="1" x14ac:dyDescent="0.25">
      <c r="A68" s="12" t="s">
        <v>74</v>
      </c>
      <c r="B68" s="2" t="s">
        <v>75</v>
      </c>
      <c r="C68" s="2"/>
      <c r="D68" s="2"/>
      <c r="E68" s="26">
        <v>10000</v>
      </c>
      <c r="F68" s="26">
        <v>9995.07</v>
      </c>
      <c r="G68" s="26">
        <f t="shared" si="4"/>
        <v>-4.930000000000291</v>
      </c>
      <c r="H68" s="15">
        <f t="shared" si="6"/>
        <v>99.950699999999998</v>
      </c>
    </row>
    <row r="69" spans="1:8" ht="18" customHeight="1" x14ac:dyDescent="0.25">
      <c r="A69" s="12" t="s">
        <v>76</v>
      </c>
      <c r="B69" s="2" t="s">
        <v>77</v>
      </c>
      <c r="C69" s="2"/>
      <c r="D69" s="2"/>
      <c r="E69" s="26">
        <v>3000</v>
      </c>
      <c r="F69" s="26">
        <v>2982.72</v>
      </c>
      <c r="G69" s="26">
        <f t="shared" si="4"/>
        <v>-17.2800000000002</v>
      </c>
      <c r="H69" s="15">
        <f t="shared" si="6"/>
        <v>99.423999999999992</v>
      </c>
    </row>
    <row r="70" spans="1:8" ht="18" customHeight="1" x14ac:dyDescent="0.25">
      <c r="A70" s="12" t="s">
        <v>78</v>
      </c>
      <c r="B70" s="2" t="s">
        <v>79</v>
      </c>
      <c r="C70" s="2"/>
      <c r="D70" s="2"/>
      <c r="E70" s="26">
        <v>30000</v>
      </c>
      <c r="F70" s="26">
        <v>33558.1</v>
      </c>
      <c r="G70" s="26">
        <f t="shared" si="4"/>
        <v>3558.0999999999985</v>
      </c>
      <c r="H70" s="15">
        <f t="shared" si="6"/>
        <v>111.86033333333334</v>
      </c>
    </row>
    <row r="71" spans="1:8" ht="18" customHeight="1" x14ac:dyDescent="0.25">
      <c r="A71" s="12" t="s">
        <v>80</v>
      </c>
      <c r="B71" s="2" t="s">
        <v>81</v>
      </c>
      <c r="C71" s="2"/>
      <c r="D71" s="2"/>
      <c r="E71" s="26">
        <v>27000</v>
      </c>
      <c r="F71" s="26">
        <v>24123.9</v>
      </c>
      <c r="G71" s="26">
        <f t="shared" si="4"/>
        <v>-2876.0999999999985</v>
      </c>
      <c r="H71" s="15">
        <f t="shared" si="6"/>
        <v>89.347777777777779</v>
      </c>
    </row>
    <row r="72" spans="1:8" ht="18" customHeight="1" x14ac:dyDescent="0.25">
      <c r="A72" s="12" t="s">
        <v>82</v>
      </c>
      <c r="B72" s="2" t="s">
        <v>83</v>
      </c>
      <c r="C72" s="2"/>
      <c r="D72" s="2"/>
      <c r="E72" s="26">
        <v>2300</v>
      </c>
      <c r="F72" s="26">
        <v>2178.6799999999998</v>
      </c>
      <c r="G72" s="26">
        <f t="shared" si="4"/>
        <v>-121.32000000000016</v>
      </c>
      <c r="H72" s="15">
        <f t="shared" si="6"/>
        <v>94.725217391304341</v>
      </c>
    </row>
    <row r="73" spans="1:8" ht="18" customHeight="1" x14ac:dyDescent="0.25">
      <c r="A73" s="12" t="s">
        <v>84</v>
      </c>
      <c r="B73" s="2" t="s">
        <v>85</v>
      </c>
      <c r="C73" s="2"/>
      <c r="D73" s="2"/>
      <c r="E73" s="26">
        <v>3300</v>
      </c>
      <c r="F73" s="26">
        <v>4402.2</v>
      </c>
      <c r="G73" s="26">
        <f t="shared" si="4"/>
        <v>1102.1999999999998</v>
      </c>
      <c r="H73" s="15">
        <f t="shared" si="6"/>
        <v>133.39999999999998</v>
      </c>
    </row>
    <row r="74" spans="1:8" ht="18" customHeight="1" x14ac:dyDescent="0.25">
      <c r="A74" s="12" t="s">
        <v>86</v>
      </c>
      <c r="B74" s="2" t="s">
        <v>87</v>
      </c>
      <c r="C74" s="2"/>
      <c r="D74" s="2"/>
      <c r="E74" s="26">
        <v>2600</v>
      </c>
      <c r="F74" s="26">
        <v>2349.71</v>
      </c>
      <c r="G74" s="26">
        <f t="shared" si="4"/>
        <v>-250.28999999999996</v>
      </c>
      <c r="H74" s="15">
        <f t="shared" si="6"/>
        <v>90.373461538461541</v>
      </c>
    </row>
    <row r="75" spans="1:8" ht="18" customHeight="1" x14ac:dyDescent="0.25">
      <c r="A75" s="12" t="s">
        <v>88</v>
      </c>
      <c r="B75" s="2" t="s">
        <v>90</v>
      </c>
      <c r="C75" s="2"/>
      <c r="D75" s="2"/>
      <c r="E75" s="26">
        <v>600000</v>
      </c>
      <c r="F75" s="26">
        <v>604219.76</v>
      </c>
      <c r="G75" s="26">
        <f t="shared" si="4"/>
        <v>4219.7600000000093</v>
      </c>
      <c r="H75" s="15">
        <f>F75/E75*100</f>
        <v>100.70329333333335</v>
      </c>
    </row>
    <row r="76" spans="1:8" ht="18" customHeight="1" x14ac:dyDescent="0.25">
      <c r="A76" s="12" t="s">
        <v>89</v>
      </c>
      <c r="B76" s="2" t="s">
        <v>92</v>
      </c>
      <c r="C76" s="2"/>
      <c r="D76" s="2"/>
      <c r="E76" s="26">
        <v>86300</v>
      </c>
      <c r="F76" s="26">
        <v>73659.66</v>
      </c>
      <c r="G76" s="26">
        <f t="shared" si="4"/>
        <v>-12640.339999999997</v>
      </c>
      <c r="H76" s="15">
        <f>F76/E76*100</f>
        <v>85.353024333719588</v>
      </c>
    </row>
    <row r="77" spans="1:8" ht="18" customHeight="1" x14ac:dyDescent="0.25">
      <c r="A77" s="12" t="s">
        <v>91</v>
      </c>
      <c r="B77" s="2" t="s">
        <v>94</v>
      </c>
      <c r="C77" s="2"/>
      <c r="D77" s="2"/>
      <c r="E77" s="26"/>
      <c r="F77" s="26">
        <v>1501.64</v>
      </c>
      <c r="G77" s="26">
        <f t="shared" si="4"/>
        <v>1501.64</v>
      </c>
      <c r="H77" s="15"/>
    </row>
    <row r="78" spans="1:8" ht="18" customHeight="1" x14ac:dyDescent="0.25">
      <c r="A78" s="12" t="s">
        <v>93</v>
      </c>
      <c r="B78" s="2" t="s">
        <v>97</v>
      </c>
      <c r="C78" s="2"/>
      <c r="D78" s="2"/>
      <c r="E78" s="26">
        <v>2600</v>
      </c>
      <c r="F78" s="26">
        <v>2761.68</v>
      </c>
      <c r="G78" s="26">
        <f t="shared" si="4"/>
        <v>161.67999999999984</v>
      </c>
      <c r="H78" s="15">
        <f>F78/E78*100</f>
        <v>106.21846153846153</v>
      </c>
    </row>
    <row r="79" spans="1:8" ht="18" customHeight="1" x14ac:dyDescent="0.25">
      <c r="A79" s="12" t="s">
        <v>95</v>
      </c>
      <c r="B79" s="2" t="s">
        <v>98</v>
      </c>
      <c r="C79" s="2"/>
      <c r="D79" s="2"/>
      <c r="E79" s="26">
        <v>2600</v>
      </c>
      <c r="F79" s="26">
        <v>2215</v>
      </c>
      <c r="G79" s="26">
        <f t="shared" si="4"/>
        <v>-385</v>
      </c>
      <c r="H79" s="15">
        <f>F79/E79*100</f>
        <v>85.192307692307693</v>
      </c>
    </row>
    <row r="80" spans="1:8" ht="18" customHeight="1" x14ac:dyDescent="0.25">
      <c r="A80" s="12" t="s">
        <v>96</v>
      </c>
      <c r="B80" s="6" t="s">
        <v>99</v>
      </c>
      <c r="C80" s="6"/>
      <c r="D80" s="6"/>
      <c r="E80" s="23">
        <v>2600</v>
      </c>
      <c r="F80" s="23">
        <v>0</v>
      </c>
      <c r="G80" s="23">
        <f t="shared" si="4"/>
        <v>-2600</v>
      </c>
      <c r="H80" s="18"/>
    </row>
    <row r="81" spans="1:14" ht="18" customHeight="1" x14ac:dyDescent="0.25">
      <c r="A81" s="12"/>
      <c r="B81" s="2"/>
      <c r="C81" s="2"/>
      <c r="D81" s="2"/>
      <c r="E81" s="26"/>
      <c r="F81" s="26"/>
      <c r="G81" s="26"/>
      <c r="H81" s="15"/>
    </row>
    <row r="82" spans="1:14" ht="18" customHeight="1" x14ac:dyDescent="0.3">
      <c r="A82" s="12"/>
      <c r="B82" s="19" t="s">
        <v>100</v>
      </c>
      <c r="C82" s="2"/>
      <c r="D82" s="2"/>
      <c r="E82" s="27">
        <f>SUM(E38:E81)</f>
        <v>5339100</v>
      </c>
      <c r="F82" s="27">
        <f>SUM(F38:F81)</f>
        <v>5597763.8099999987</v>
      </c>
      <c r="G82" s="27">
        <f>SUM(G38:G81)</f>
        <v>258663.81000000008</v>
      </c>
      <c r="H82" s="22">
        <f>F82/E82*100</f>
        <v>104.84470809687024</v>
      </c>
    </row>
    <row r="83" spans="1:14" ht="18" customHeight="1" x14ac:dyDescent="0.25"/>
    <row r="84" spans="1:14" ht="18" customHeight="1" x14ac:dyDescent="0.3">
      <c r="B84" s="19" t="s">
        <v>101</v>
      </c>
      <c r="C84" s="2"/>
      <c r="D84" s="2"/>
      <c r="E84" s="27">
        <v>5439100</v>
      </c>
      <c r="F84" s="27">
        <v>5763047.3700000001</v>
      </c>
      <c r="G84" s="26">
        <f>F84-E84</f>
        <v>323947.37000000011</v>
      </c>
      <c r="H84" s="15">
        <f>F84/E84*100</f>
        <v>105.95590024084866</v>
      </c>
    </row>
    <row r="85" spans="1:14" ht="18" customHeight="1" x14ac:dyDescent="0.3">
      <c r="B85" s="5" t="s">
        <v>102</v>
      </c>
      <c r="C85" s="6"/>
      <c r="D85" s="6"/>
      <c r="E85" s="28">
        <v>5339100</v>
      </c>
      <c r="F85" s="28">
        <v>5597764.0599999996</v>
      </c>
      <c r="G85" s="23">
        <f>F85-E85</f>
        <v>258664.05999999959</v>
      </c>
      <c r="H85" s="18">
        <f>F85/E85*100</f>
        <v>104.84471277930736</v>
      </c>
    </row>
    <row r="86" spans="1:14" ht="18" customHeight="1" x14ac:dyDescent="0.3">
      <c r="A86" s="2"/>
      <c r="B86" s="19" t="s">
        <v>103</v>
      </c>
      <c r="C86" s="2"/>
      <c r="D86" s="10"/>
      <c r="E86" s="27">
        <v>100000</v>
      </c>
      <c r="F86" s="27">
        <f>F84-F85</f>
        <v>165283.31000000052</v>
      </c>
      <c r="G86" s="26">
        <f>F86-E86</f>
        <v>65283.310000000522</v>
      </c>
      <c r="H86" s="15">
        <f>F86/E86*100</f>
        <v>165.28331000000051</v>
      </c>
    </row>
    <row r="87" spans="1:14" ht="18" customHeight="1" x14ac:dyDescent="0.25">
      <c r="B87" s="2"/>
      <c r="C87" s="2"/>
      <c r="D87" s="2"/>
      <c r="E87" s="26"/>
      <c r="F87" s="26"/>
      <c r="G87" s="26"/>
      <c r="H87" s="15"/>
    </row>
    <row r="88" spans="1:14" ht="18" customHeight="1" x14ac:dyDescent="0.25">
      <c r="A88" s="2"/>
      <c r="B88" s="2" t="s">
        <v>104</v>
      </c>
      <c r="C88" s="2"/>
      <c r="D88" s="2"/>
      <c r="E88" s="2"/>
      <c r="F88" s="2" t="s">
        <v>111</v>
      </c>
    </row>
    <row r="89" spans="1:14" ht="18" customHeight="1" x14ac:dyDescent="0.25">
      <c r="A89" s="2"/>
      <c r="B89" s="2" t="s">
        <v>106</v>
      </c>
      <c r="C89" s="2"/>
      <c r="D89" s="2"/>
      <c r="F89" s="29" t="s">
        <v>112</v>
      </c>
      <c r="I89"/>
      <c r="J89"/>
      <c r="K89"/>
      <c r="L89"/>
      <c r="M89"/>
      <c r="N89"/>
    </row>
    <row r="90" spans="1:14" ht="18" customHeight="1" x14ac:dyDescent="0.25">
      <c r="A90" s="12"/>
      <c r="B90" s="2"/>
      <c r="C90" s="2"/>
      <c r="D90" s="2"/>
      <c r="E90" s="26"/>
      <c r="F90" s="26"/>
      <c r="G90" s="26"/>
      <c r="H90" s="15"/>
    </row>
    <row r="91" spans="1:14" ht="18" customHeight="1" x14ac:dyDescent="0.25">
      <c r="I91"/>
      <c r="J91"/>
      <c r="K91"/>
      <c r="L91"/>
      <c r="M91"/>
      <c r="N91"/>
    </row>
    <row r="92" spans="1:14" ht="18" customHeight="1" x14ac:dyDescent="0.25"/>
    <row r="93" spans="1:14" ht="18" customHeight="1" x14ac:dyDescent="0.25"/>
    <row r="94" spans="1:14" ht="18" customHeight="1" x14ac:dyDescent="0.25">
      <c r="A94" s="12"/>
      <c r="B94" s="2"/>
      <c r="C94" s="2"/>
      <c r="D94" s="2"/>
      <c r="E94" s="26"/>
      <c r="F94" s="26"/>
      <c r="G94" s="26"/>
      <c r="H94" s="15"/>
    </row>
    <row r="95" spans="1:14" ht="18" customHeight="1" x14ac:dyDescent="0.25"/>
    <row r="96" spans="1:14" ht="18" customHeight="1" x14ac:dyDescent="0.25">
      <c r="A96" s="12"/>
      <c r="B96" s="2"/>
      <c r="C96" s="2"/>
      <c r="D96" s="2"/>
      <c r="E96" s="26"/>
      <c r="F96" s="26"/>
      <c r="G96" s="26"/>
      <c r="H96" s="15"/>
    </row>
    <row r="97" spans="1:8" ht="18" customHeight="1" x14ac:dyDescent="0.25"/>
    <row r="98" spans="1:8" ht="18" customHeight="1" x14ac:dyDescent="0.25">
      <c r="A98" s="12"/>
      <c r="B98" s="2"/>
      <c r="C98" s="2"/>
      <c r="D98" s="2"/>
      <c r="E98" s="26"/>
      <c r="F98" s="26"/>
      <c r="G98" s="26"/>
      <c r="H98" s="15"/>
    </row>
    <row r="99" spans="1:8" ht="18" customHeight="1" x14ac:dyDescent="0.25"/>
    <row r="100" spans="1:8" ht="18" customHeight="1" x14ac:dyDescent="0.25">
      <c r="A100" s="12"/>
      <c r="B100" s="2"/>
      <c r="C100" s="2"/>
      <c r="D100" s="2"/>
      <c r="E100" s="26"/>
      <c r="F100" s="26"/>
      <c r="G100" s="26"/>
      <c r="H100" s="15"/>
    </row>
    <row r="101" spans="1:8" ht="18" customHeight="1" x14ac:dyDescent="0.25"/>
    <row r="102" spans="1:8" ht="18" customHeight="1" x14ac:dyDescent="0.25">
      <c r="A102" s="12"/>
      <c r="B102" s="2"/>
      <c r="C102" s="2"/>
      <c r="D102" s="2"/>
      <c r="E102" s="26"/>
      <c r="F102" s="26"/>
      <c r="G102" s="26"/>
      <c r="H102" s="15"/>
    </row>
    <row r="103" spans="1:8" ht="18" customHeight="1" x14ac:dyDescent="0.25"/>
    <row r="104" spans="1:8" ht="18" customHeight="1" x14ac:dyDescent="0.25">
      <c r="A104" s="12"/>
      <c r="G104" s="26"/>
    </row>
    <row r="105" spans="1:8" ht="18" customHeight="1" x14ac:dyDescent="0.25"/>
    <row r="106" spans="1:8" ht="18" customHeight="1" x14ac:dyDescent="0.25">
      <c r="G106" s="24"/>
    </row>
    <row r="107" spans="1:8" ht="18" customHeight="1" x14ac:dyDescent="0.3">
      <c r="A107" s="19"/>
      <c r="B107" s="2"/>
      <c r="C107" s="2"/>
      <c r="D107" s="2"/>
      <c r="E107" s="30"/>
      <c r="F107" s="30"/>
      <c r="G107" s="24"/>
      <c r="H107" s="30"/>
    </row>
    <row r="108" spans="1:8" ht="18" customHeight="1" x14ac:dyDescent="0.25"/>
    <row r="109" spans="1:8" ht="18" customHeight="1" x14ac:dyDescent="0.25"/>
    <row r="110" spans="1:8" ht="18" customHeight="1" x14ac:dyDescent="0.25">
      <c r="A110" s="12"/>
      <c r="B110" s="2"/>
      <c r="C110" s="2"/>
      <c r="D110" s="2"/>
      <c r="E110" s="26"/>
      <c r="F110" s="26"/>
      <c r="G110" s="26"/>
      <c r="H110" s="15"/>
    </row>
    <row r="111" spans="1:8" ht="18" customHeight="1" x14ac:dyDescent="0.25"/>
    <row r="112" spans="1:8" ht="18" customHeight="1" x14ac:dyDescent="0.25">
      <c r="A112" s="12"/>
      <c r="B112" s="2"/>
      <c r="C112" s="2"/>
      <c r="D112" s="2"/>
      <c r="E112" s="26"/>
      <c r="F112" s="26"/>
      <c r="G112" s="26"/>
      <c r="H112" s="15"/>
    </row>
    <row r="113" spans="1:14" ht="18" customHeight="1" x14ac:dyDescent="0.25"/>
    <row r="114" spans="1:14" ht="18" customHeight="1" x14ac:dyDescent="0.25">
      <c r="A114" s="12"/>
      <c r="B114" s="2"/>
      <c r="C114" s="2"/>
      <c r="D114" s="2"/>
      <c r="E114" s="26"/>
      <c r="F114" s="26"/>
      <c r="G114" s="26"/>
      <c r="H114" s="15"/>
    </row>
    <row r="115" spans="1:14" ht="18" customHeight="1" x14ac:dyDescent="0.25"/>
    <row r="116" spans="1:14" ht="18" customHeight="1" x14ac:dyDescent="0.25">
      <c r="A116" s="12"/>
      <c r="B116" s="2"/>
      <c r="C116" s="2"/>
      <c r="D116" s="2"/>
      <c r="E116" s="26"/>
      <c r="F116" s="26"/>
      <c r="G116" s="26"/>
      <c r="H116" s="15"/>
    </row>
    <row r="117" spans="1:14" ht="18" customHeight="1" x14ac:dyDescent="0.25">
      <c r="I117"/>
      <c r="J117"/>
      <c r="K117"/>
      <c r="L117"/>
      <c r="M117"/>
      <c r="N117"/>
    </row>
    <row r="118" spans="1:14" ht="18" customHeight="1" x14ac:dyDescent="0.25">
      <c r="B118" s="2"/>
      <c r="C118" s="2"/>
      <c r="D118" s="2"/>
      <c r="E118" s="26"/>
      <c r="F118" s="26"/>
      <c r="G118" s="26"/>
      <c r="H118" s="15"/>
    </row>
    <row r="119" spans="1:14" ht="18" customHeight="1" x14ac:dyDescent="0.25"/>
    <row r="120" spans="1:14" ht="18" customHeight="1" x14ac:dyDescent="0.25">
      <c r="A120" s="12"/>
      <c r="B120" s="2"/>
      <c r="C120" s="2"/>
      <c r="D120" s="2"/>
      <c r="E120" s="26"/>
      <c r="F120" s="26"/>
      <c r="G120" s="26"/>
      <c r="H120" s="15"/>
    </row>
    <row r="121" spans="1:14" ht="18" customHeight="1" x14ac:dyDescent="0.25"/>
    <row r="122" spans="1:14" ht="18" customHeight="1" x14ac:dyDescent="0.25">
      <c r="A122" s="12"/>
      <c r="B122" s="2"/>
      <c r="C122" s="2"/>
      <c r="D122" s="2"/>
      <c r="E122" s="26"/>
      <c r="F122" s="26"/>
      <c r="G122" s="26"/>
      <c r="H122" s="15"/>
    </row>
    <row r="123" spans="1:14" ht="18" customHeight="1" x14ac:dyDescent="0.25">
      <c r="I123"/>
      <c r="J123"/>
      <c r="K123"/>
      <c r="L123"/>
      <c r="M123"/>
      <c r="N123"/>
    </row>
    <row r="124" spans="1:14" ht="18" customHeight="1" x14ac:dyDescent="0.25">
      <c r="A124" s="12"/>
      <c r="B124" s="2"/>
      <c r="C124" s="2"/>
      <c r="D124" s="2"/>
      <c r="E124" s="26"/>
      <c r="F124" s="26"/>
      <c r="G124" s="26"/>
      <c r="H124" s="15"/>
    </row>
    <row r="125" spans="1:14" ht="18" customHeight="1" x14ac:dyDescent="0.25"/>
    <row r="126" spans="1:14" ht="18" customHeight="1" x14ac:dyDescent="0.25">
      <c r="A126" s="12"/>
      <c r="G126" s="26"/>
    </row>
    <row r="127" spans="1:14" ht="18" customHeight="1" x14ac:dyDescent="0.25"/>
    <row r="128" spans="1:14" ht="18" customHeight="1" x14ac:dyDescent="0.25">
      <c r="A128" s="12"/>
      <c r="B128" s="2"/>
      <c r="C128" s="2"/>
      <c r="D128" s="2"/>
      <c r="E128" s="26"/>
      <c r="F128" s="26"/>
      <c r="G128" s="26"/>
      <c r="H128" s="15"/>
    </row>
    <row r="129" spans="1:14" ht="18" customHeight="1" x14ac:dyDescent="0.25"/>
    <row r="130" spans="1:14" ht="18" customHeight="1" x14ac:dyDescent="0.25">
      <c r="A130" s="12"/>
      <c r="B130" s="2"/>
      <c r="C130" s="2"/>
      <c r="D130" s="2"/>
      <c r="E130" s="26"/>
      <c r="F130" s="26"/>
      <c r="G130" s="26"/>
      <c r="H130" s="15"/>
    </row>
    <row r="131" spans="1:14" ht="18" customHeight="1" x14ac:dyDescent="0.25"/>
    <row r="132" spans="1:14" ht="18" customHeight="1" x14ac:dyDescent="0.25">
      <c r="A132" s="12"/>
      <c r="B132" s="2"/>
      <c r="C132" s="2"/>
      <c r="D132" s="2"/>
      <c r="E132" s="26"/>
      <c r="F132" s="26"/>
      <c r="G132" s="26"/>
      <c r="H132" s="15"/>
    </row>
    <row r="133" spans="1:14" ht="18" customHeight="1" x14ac:dyDescent="0.25">
      <c r="I133"/>
      <c r="J133"/>
      <c r="K133"/>
      <c r="L133"/>
      <c r="M133"/>
      <c r="N133"/>
    </row>
    <row r="134" spans="1:14" ht="18" customHeight="1" x14ac:dyDescent="0.25">
      <c r="A134" s="12"/>
      <c r="B134" s="2"/>
      <c r="C134" s="2"/>
      <c r="D134" s="2"/>
      <c r="E134" s="26"/>
      <c r="F134" s="26"/>
      <c r="G134" s="26"/>
      <c r="H134" s="15"/>
    </row>
    <row r="135" spans="1:14" ht="18" customHeight="1" x14ac:dyDescent="0.25"/>
    <row r="136" spans="1:14" ht="18" customHeight="1" x14ac:dyDescent="0.25">
      <c r="A136" s="12"/>
      <c r="B136" s="2"/>
      <c r="C136" s="2"/>
      <c r="D136" s="2"/>
      <c r="E136" s="26"/>
      <c r="F136" s="26"/>
      <c r="G136" s="26"/>
      <c r="H136" s="15"/>
    </row>
    <row r="137" spans="1:14" ht="18" customHeight="1" x14ac:dyDescent="0.25"/>
    <row r="138" spans="1:14" ht="18" customHeight="1" x14ac:dyDescent="0.25"/>
    <row r="139" spans="1:14" ht="18" customHeight="1" x14ac:dyDescent="0.25"/>
    <row r="140" spans="1:14" ht="18" customHeight="1" x14ac:dyDescent="0.25">
      <c r="A140" s="12"/>
      <c r="B140" s="2"/>
      <c r="C140" s="2"/>
      <c r="D140" s="2"/>
      <c r="E140" s="26"/>
      <c r="F140" s="26"/>
      <c r="G140" s="26"/>
      <c r="H140" s="15"/>
    </row>
    <row r="141" spans="1:14" ht="18" customHeight="1" x14ac:dyDescent="0.25">
      <c r="B141" s="2"/>
      <c r="C141" s="2"/>
      <c r="D141" s="2"/>
      <c r="E141" s="26"/>
      <c r="F141" s="26"/>
      <c r="G141" s="26"/>
      <c r="H141" s="15"/>
    </row>
    <row r="142" spans="1:14" ht="18" customHeight="1" x14ac:dyDescent="0.25"/>
    <row r="143" spans="1:14" ht="18" customHeight="1" x14ac:dyDescent="0.25"/>
    <row r="144" spans="1:14" ht="18" customHeight="1" x14ac:dyDescent="0.25"/>
    <row r="145" spans="1:7" ht="18" customHeight="1" x14ac:dyDescent="0.25">
      <c r="A145" s="2"/>
      <c r="E145" s="31"/>
      <c r="F145" s="31"/>
      <c r="G145" s="15"/>
    </row>
    <row r="146" spans="1:7" ht="18" customHeight="1" x14ac:dyDescent="0.25">
      <c r="A146" s="2"/>
      <c r="B146" s="2"/>
      <c r="C146" s="2"/>
      <c r="D146" s="2"/>
      <c r="E146" s="32"/>
      <c r="F146" s="32"/>
      <c r="G146" s="15"/>
    </row>
    <row r="147" spans="1:7" ht="18" customHeight="1" x14ac:dyDescent="0.25">
      <c r="A147" s="2"/>
      <c r="B147" s="2"/>
      <c r="C147" s="2"/>
      <c r="D147" s="2"/>
      <c r="E147" s="33"/>
      <c r="F147" s="32"/>
      <c r="G147" s="15"/>
    </row>
    <row r="148" spans="1:7" ht="18" customHeight="1" x14ac:dyDescent="0.25">
      <c r="A148" s="2"/>
      <c r="B148" s="2"/>
      <c r="C148" s="2"/>
      <c r="D148" s="2"/>
      <c r="E148" s="33"/>
      <c r="F148" s="32"/>
      <c r="G148" s="15"/>
    </row>
    <row r="149" spans="1:7" ht="18" customHeight="1" x14ac:dyDescent="0.25">
      <c r="A149" s="2"/>
      <c r="B149" s="2"/>
      <c r="C149" s="2"/>
      <c r="D149" s="2"/>
      <c r="E149" s="33"/>
      <c r="F149" s="32"/>
      <c r="G149" s="15"/>
    </row>
    <row r="150" spans="1:7" ht="18" customHeight="1" x14ac:dyDescent="0.25"/>
    <row r="151" spans="1:7" ht="18" customHeight="1" x14ac:dyDescent="0.25"/>
    <row r="152" spans="1:7" ht="18" customHeight="1" x14ac:dyDescent="0.25">
      <c r="A152" s="2"/>
      <c r="G152" s="2"/>
    </row>
    <row r="153" spans="1:7" ht="18" customHeight="1" x14ac:dyDescent="0.25">
      <c r="A153" s="2"/>
      <c r="G153" s="2"/>
    </row>
    <row r="154" spans="1:7" ht="18" customHeight="1" x14ac:dyDescent="0.25">
      <c r="A154" s="2"/>
    </row>
    <row r="155" spans="1:7" ht="15" x14ac:dyDescent="0.25">
      <c r="A155" s="2"/>
    </row>
    <row r="156" spans="1:7" ht="15" x14ac:dyDescent="0.25">
      <c r="A156" s="2"/>
    </row>
    <row r="157" spans="1:7" ht="15" x14ac:dyDescent="0.25">
      <c r="A157" s="2"/>
    </row>
    <row r="158" spans="1:7" ht="15" x14ac:dyDescent="0.25">
      <c r="A158" s="2"/>
    </row>
    <row r="159" spans="1:7" ht="15" x14ac:dyDescent="0.25">
      <c r="A159" s="2"/>
      <c r="B159" s="2"/>
      <c r="C159" s="2"/>
      <c r="D159" s="2"/>
      <c r="E159" s="2"/>
      <c r="F159" s="2"/>
      <c r="G159" s="2"/>
    </row>
    <row r="160" spans="1:7" ht="15" x14ac:dyDescent="0.25">
      <c r="A160" s="2"/>
      <c r="B160" s="2"/>
      <c r="C160" s="2"/>
      <c r="D160" s="2"/>
      <c r="E160" s="2"/>
      <c r="F160" s="2"/>
      <c r="G160" s="2"/>
    </row>
    <row r="161" spans="1:7" ht="15" x14ac:dyDescent="0.25">
      <c r="A161" s="2"/>
      <c r="B161" s="2"/>
      <c r="C161" s="2"/>
      <c r="D161" s="2"/>
      <c r="E161" s="2"/>
      <c r="F161" s="2"/>
      <c r="G161" s="2"/>
    </row>
    <row r="162" spans="1:7" ht="15" x14ac:dyDescent="0.25">
      <c r="A162" s="2"/>
      <c r="B162" s="2"/>
      <c r="C162" s="2"/>
      <c r="D162" s="2"/>
      <c r="E162" s="2"/>
      <c r="F162" s="2"/>
      <c r="G162" s="2"/>
    </row>
    <row r="163" spans="1:7" ht="15" x14ac:dyDescent="0.25">
      <c r="A163" s="2"/>
      <c r="B163" s="2"/>
      <c r="C163" s="2"/>
      <c r="D163" s="2"/>
      <c r="E163" s="2"/>
      <c r="F163" s="2"/>
      <c r="G163" s="2"/>
    </row>
    <row r="164" spans="1:7" ht="15" x14ac:dyDescent="0.25">
      <c r="A164" s="2"/>
      <c r="B164" s="2"/>
      <c r="C164" s="2"/>
      <c r="D164" s="2"/>
      <c r="E164" s="2"/>
      <c r="F164" s="2"/>
      <c r="G164" s="2"/>
    </row>
  </sheetData>
  <phoneticPr fontId="19" type="noConversion"/>
  <pageMargins left="0" right="0" top="0.19645669291338602" bottom="0.39370078740157505" header="0" footer="0"/>
  <pageSetup paperSize="9" fitToWidth="0" fitToHeight="0" pageOrder="overThenDown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korisnik</cp:lastModifiedBy>
  <cp:revision>118</cp:revision>
  <cp:lastPrinted>2024-03-21T07:49:24Z</cp:lastPrinted>
  <dcterms:created xsi:type="dcterms:W3CDTF">2019-10-18T10:05:57Z</dcterms:created>
  <dcterms:modified xsi:type="dcterms:W3CDTF">2024-04-10T11:33:56Z</dcterms:modified>
</cp:coreProperties>
</file>