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Za objavu na web stranicu\"/>
    </mc:Choice>
  </mc:AlternateContent>
  <xr:revisionPtr revIDLastSave="0" documentId="13_ncr:1_{1C58B03F-F9B1-424C-B237-8BD35B224E30}" xr6:coauthVersionLast="47" xr6:coauthVersionMax="47" xr10:uidLastSave="{00000000-0000-0000-0000-000000000000}"/>
  <bookViews>
    <workbookView xWindow="-108" yWindow="-108" windowWidth="22320" windowHeight="131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1" l="1"/>
  <c r="G31" i="1"/>
  <c r="G24" i="1"/>
  <c r="H18" i="1"/>
  <c r="G18" i="1"/>
  <c r="F82" i="1"/>
  <c r="F85" i="1" s="1"/>
  <c r="E82" i="1"/>
  <c r="E85" i="1" s="1"/>
  <c r="G80" i="1"/>
  <c r="H79" i="1"/>
  <c r="G79" i="1"/>
  <c r="H78" i="1"/>
  <c r="G78" i="1"/>
  <c r="G77" i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0" i="1"/>
  <c r="G30" i="1"/>
  <c r="H29" i="1"/>
  <c r="G29" i="1"/>
  <c r="G28" i="1"/>
  <c r="H27" i="1"/>
  <c r="G27" i="1"/>
  <c r="G26" i="1"/>
  <c r="H25" i="1"/>
  <c r="G25" i="1"/>
  <c r="H23" i="1"/>
  <c r="G23" i="1"/>
  <c r="F21" i="1"/>
  <c r="E21" i="1"/>
  <c r="E33" i="1" s="1"/>
  <c r="E84" i="1" s="1"/>
  <c r="H19" i="1"/>
  <c r="G19" i="1"/>
  <c r="H17" i="1"/>
  <c r="G17" i="1"/>
  <c r="E86" i="1" l="1"/>
  <c r="H85" i="1"/>
  <c r="G85" i="1"/>
  <c r="G82" i="1"/>
  <c r="G21" i="1"/>
  <c r="H82" i="1"/>
  <c r="H21" i="1"/>
  <c r="F33" i="1"/>
  <c r="F84" i="1" s="1"/>
  <c r="F86" i="1" s="1"/>
  <c r="H86" i="1" s="1"/>
  <c r="H84" i="1" l="1"/>
  <c r="G86" i="1"/>
  <c r="G84" i="1"/>
  <c r="G33" i="1"/>
  <c r="H33" i="1"/>
</calcChain>
</file>

<file path=xl/sharedStrings.xml><?xml version="1.0" encoding="utf-8"?>
<sst xmlns="http://schemas.openxmlformats.org/spreadsheetml/2006/main" count="136" uniqueCount="113">
  <si>
    <t>LJEKARNE KOPRIVNICA</t>
  </si>
  <si>
    <t xml:space="preserve">       Florijanski trg 4</t>
  </si>
  <si>
    <t>REALIZACIJA</t>
  </si>
  <si>
    <t xml:space="preserve"> STRUKTURA PRIHODA</t>
  </si>
  <si>
    <t>PLANA</t>
  </si>
  <si>
    <t>Indeks</t>
  </si>
  <si>
    <t>1.</t>
  </si>
  <si>
    <t>Fakturirana realizacija HZZO-u</t>
  </si>
  <si>
    <t>2.</t>
  </si>
  <si>
    <t>Gotovina i kartice</t>
  </si>
  <si>
    <t>Prihodi od prodaje lijekova</t>
  </si>
  <si>
    <t>3.</t>
  </si>
  <si>
    <t>Prihodi od CEZIHA-a</t>
  </si>
  <si>
    <t>4.</t>
  </si>
  <si>
    <t>Prihodi iz proteklih godina</t>
  </si>
  <si>
    <t>5.</t>
  </si>
  <si>
    <t>Prihodi od zakupnine</t>
  </si>
  <si>
    <t>6.</t>
  </si>
  <si>
    <t>Prihodi od kamata</t>
  </si>
  <si>
    <t>7.</t>
  </si>
  <si>
    <t>Financijske bonifikacije</t>
  </si>
  <si>
    <t>8.</t>
  </si>
  <si>
    <t>Ostali izvanredni prihodi</t>
  </si>
  <si>
    <t>9.</t>
  </si>
  <si>
    <t>Prihodi od povrata plaće za priprav.</t>
  </si>
  <si>
    <t>10.</t>
  </si>
  <si>
    <t>Naknada za dežurstvo</t>
  </si>
  <si>
    <t>11.</t>
  </si>
  <si>
    <t>Prihodi od viškova</t>
  </si>
  <si>
    <t xml:space="preserve"> </t>
  </si>
  <si>
    <t>UKUPNI PRIHODI :</t>
  </si>
  <si>
    <t xml:space="preserve">REALIZACIJA </t>
  </si>
  <si>
    <t xml:space="preserve">               STRUKTURA RASHODA</t>
  </si>
  <si>
    <t>Nabavna vrijed. prodane robe</t>
  </si>
  <si>
    <t>Pomoćni materijal</t>
  </si>
  <si>
    <t>Materijal za čišćenje i održavanje</t>
  </si>
  <si>
    <t>Uredski materijal</t>
  </si>
  <si>
    <t>Zaštita na radu (odjeća, obuća i obu.)</t>
  </si>
  <si>
    <t>Energija: struja, plin, voda</t>
  </si>
  <si>
    <t>Sitni inventar</t>
  </si>
  <si>
    <t>Poštanski troškovi</t>
  </si>
  <si>
    <t>Usluge tekućeg održavanja</t>
  </si>
  <si>
    <t>Usluge za investicijsko održavanje</t>
  </si>
  <si>
    <t>Održavanje kompjutera</t>
  </si>
  <si>
    <t>12.</t>
  </si>
  <si>
    <t>Troškovi najamnine</t>
  </si>
  <si>
    <t>13.</t>
  </si>
  <si>
    <t>Reklama i propaganda</t>
  </si>
  <si>
    <t>14.</t>
  </si>
  <si>
    <t>Intelektualne usluge</t>
  </si>
  <si>
    <t>15.</t>
  </si>
  <si>
    <t>Komunalne usluge</t>
  </si>
  <si>
    <t>16.</t>
  </si>
  <si>
    <t>Amortizacija</t>
  </si>
  <si>
    <t>17.</t>
  </si>
  <si>
    <t>Dnevnice, troš. prijevoza, vlast.auto</t>
  </si>
  <si>
    <t>18.</t>
  </si>
  <si>
    <t>Naknada za prijevoz na rad</t>
  </si>
  <si>
    <t>19.</t>
  </si>
  <si>
    <t>Nakn.za članove UV. i ugovor o djelu</t>
  </si>
  <si>
    <t>20.</t>
  </si>
  <si>
    <t>Usluga dežuranja ljekarni u zakupu</t>
  </si>
  <si>
    <t>21.</t>
  </si>
  <si>
    <t>Zdravstvene usluge</t>
  </si>
  <si>
    <t>22.</t>
  </si>
  <si>
    <t>Naknada za troškove prehrane</t>
  </si>
  <si>
    <t>23.</t>
  </si>
  <si>
    <t>Reprezentacija</t>
  </si>
  <si>
    <t>24.</t>
  </si>
  <si>
    <t>Premije osiguranja imovine i osoba</t>
  </si>
  <si>
    <t>25.</t>
  </si>
  <si>
    <t>Spom.renta, OKFŠ, ambalaž.otpad</t>
  </si>
  <si>
    <t>26.</t>
  </si>
  <si>
    <t>Naknada za platni promet</t>
  </si>
  <si>
    <t>27.</t>
  </si>
  <si>
    <t>Provizija na kartično posl.</t>
  </si>
  <si>
    <t>28.</t>
  </si>
  <si>
    <t>Članarine strukovnim udrugama</t>
  </si>
  <si>
    <t>29.</t>
  </si>
  <si>
    <t>Troš.za zaposlene: regres, jubilarne</t>
  </si>
  <si>
    <t>30.</t>
  </si>
  <si>
    <t>Novčana nagrada za radne rezult.</t>
  </si>
  <si>
    <t>31.</t>
  </si>
  <si>
    <t>Stručna literatura, službena glasila</t>
  </si>
  <si>
    <t>32.</t>
  </si>
  <si>
    <t>Seminari, treninzi i radionice</t>
  </si>
  <si>
    <t>33.</t>
  </si>
  <si>
    <t>HRT, nakn.uč.na praksi, ostalo</t>
  </si>
  <si>
    <t>34.</t>
  </si>
  <si>
    <t>35.</t>
  </si>
  <si>
    <t>Bruto plaće</t>
  </si>
  <si>
    <t>36.</t>
  </si>
  <si>
    <t>Doprinosi na plaće</t>
  </si>
  <si>
    <t>37.</t>
  </si>
  <si>
    <t>Rashodi iz proteklih godina</t>
  </si>
  <si>
    <t>38.</t>
  </si>
  <si>
    <t>39.</t>
  </si>
  <si>
    <t>Manjkovi, otpisi, kamate, ost.izvan.rash.</t>
  </si>
  <si>
    <t>Pomoći, donacije</t>
  </si>
  <si>
    <t>Ostali nespomenuti troškovi</t>
  </si>
  <si>
    <t>UKUPNI RASHODI:</t>
  </si>
  <si>
    <t>UKUPNI PRIHODI</t>
  </si>
  <si>
    <t>UKUPNI RASHODI</t>
  </si>
  <si>
    <t>BRUTO DOBIT</t>
  </si>
  <si>
    <t>Voditelj računovodstva:</t>
  </si>
  <si>
    <t>Fakturirana realizacija ostalim kupcima</t>
  </si>
  <si>
    <t>Marko Kolarek, univ.bacc.oec.</t>
  </si>
  <si>
    <t xml:space="preserve">       Koprivnica</t>
  </si>
  <si>
    <t>Ravnatelj:</t>
  </si>
  <si>
    <t>Irena Hadelan, mag.pharm.</t>
  </si>
  <si>
    <t>PODACI O IZVRŠENJU FINANCIJSKOG PLANA ZA 1.-12./2025.</t>
  </si>
  <si>
    <t>PLAN</t>
  </si>
  <si>
    <t>Koprivnica, 26. veljače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</si>
</sst>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;[Red]&quot;-&quot;#,##0.00"/>
    <numFmt numFmtId="165" formatCode="#,##0;[Red]&quot;-&quot;#,##0"/>
    <numFmt numFmtId="166" formatCode="&quot; &quot;#,##0&quot; &quot;;&quot;-&quot;#,##0&quot; &quot;;&quot; -&quot;00&quot; &quot;;&quot; &quot;@&quot; &quot;"/>
    <numFmt numFmtId="167" formatCode="&quot; &quot;#,##0.00&quot; &quot;;&quot;-&quot;#,##0.00&quot; &quot;;&quot; -&quot;00&quot; &quot;;&quot; &quot;@&quot; &quot;"/>
    <numFmt numFmtId="168" formatCode="_-* #,##0_-;\-* #,##0_-;_-* &quot;-&quot;??_-;_-@_-"/>
  </numFmts>
  <fonts count="21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i/>
      <u/>
      <sz val="10"/>
      <color rgb="FF000000"/>
      <name val="Liberation Sans"/>
      <family val="2"/>
      <charset val="238"/>
    </font>
    <font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8"/>
      <name val="Liberation Sans"/>
      <family val="2"/>
      <charset val="238"/>
    </font>
    <font>
      <sz val="12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167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4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18" fillId="0" borderId="2" xfId="0" applyFont="1" applyBorder="1"/>
    <xf numFmtId="0" fontId="16" fillId="0" borderId="2" xfId="0" applyFont="1" applyBorder="1"/>
    <xf numFmtId="0" fontId="16" fillId="0" borderId="2" xfId="0" applyFont="1" applyBorder="1" applyAlignment="1">
      <alignment horizontal="right" vertical="center"/>
    </xf>
    <xf numFmtId="0" fontId="16" fillId="0" borderId="2" xfId="0" applyFont="1" applyBorder="1" applyAlignment="1">
      <alignment horizontal="right"/>
    </xf>
    <xf numFmtId="0" fontId="16" fillId="0" borderId="2" xfId="0" applyFont="1" applyBorder="1" applyAlignment="1">
      <alignment horizontal="center" vertical="center"/>
    </xf>
    <xf numFmtId="164" fontId="16" fillId="0" borderId="0" xfId="0" applyNumberFormat="1" applyFont="1"/>
    <xf numFmtId="2" fontId="16" fillId="0" borderId="0" xfId="0" applyNumberFormat="1" applyFont="1"/>
    <xf numFmtId="0" fontId="15" fillId="0" borderId="0" xfId="0" applyFont="1" applyAlignment="1">
      <alignment horizontal="right"/>
    </xf>
    <xf numFmtId="165" fontId="16" fillId="0" borderId="0" xfId="0" applyNumberFormat="1" applyFont="1"/>
    <xf numFmtId="166" fontId="16" fillId="0" borderId="0" xfId="1" applyNumberFormat="1" applyFont="1"/>
    <xf numFmtId="1" fontId="16" fillId="0" borderId="0" xfId="0" applyNumberFormat="1" applyFont="1"/>
    <xf numFmtId="165" fontId="16" fillId="0" borderId="2" xfId="0" applyNumberFormat="1" applyFont="1" applyBorder="1"/>
    <xf numFmtId="166" fontId="16" fillId="0" borderId="2" xfId="1" applyNumberFormat="1" applyFont="1" applyBorder="1"/>
    <xf numFmtId="1" fontId="16" fillId="0" borderId="2" xfId="0" applyNumberFormat="1" applyFont="1" applyBorder="1"/>
    <xf numFmtId="0" fontId="18" fillId="0" borderId="0" xfId="0" applyFont="1"/>
    <xf numFmtId="165" fontId="18" fillId="0" borderId="0" xfId="0" applyNumberFormat="1" applyFont="1"/>
    <xf numFmtId="166" fontId="18" fillId="0" borderId="0" xfId="1" applyNumberFormat="1" applyFont="1"/>
    <xf numFmtId="1" fontId="18" fillId="0" borderId="0" xfId="0" applyNumberFormat="1" applyFont="1"/>
    <xf numFmtId="3" fontId="16" fillId="0" borderId="2" xfId="0" applyNumberFormat="1" applyFont="1" applyBorder="1"/>
    <xf numFmtId="0" fontId="16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3" fontId="16" fillId="0" borderId="0" xfId="0" applyNumberFormat="1" applyFont="1"/>
    <xf numFmtId="3" fontId="18" fillId="0" borderId="0" xfId="0" applyNumberFormat="1" applyFont="1"/>
    <xf numFmtId="3" fontId="18" fillId="0" borderId="2" xfId="0" applyNumberFormat="1" applyFont="1" applyBorder="1"/>
    <xf numFmtId="0" fontId="16" fillId="0" borderId="0" xfId="0" applyFont="1" applyAlignment="1"/>
    <xf numFmtId="0" fontId="16" fillId="0" borderId="0" xfId="0" applyFont="1" applyAlignment="1">
      <alignment horizontal="right"/>
    </xf>
    <xf numFmtId="4" fontId="15" fillId="0" borderId="0" xfId="0" applyNumberFormat="1" applyFont="1"/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0" xfId="0" applyFont="1" applyBorder="1"/>
    <xf numFmtId="0" fontId="0" fillId="0" borderId="0" xfId="0" applyBorder="1"/>
    <xf numFmtId="0" fontId="16" fillId="0" borderId="3" xfId="0" applyFont="1" applyBorder="1"/>
    <xf numFmtId="3" fontId="16" fillId="0" borderId="3" xfId="0" applyNumberFormat="1" applyFont="1" applyBorder="1"/>
    <xf numFmtId="166" fontId="16" fillId="0" borderId="3" xfId="1" applyNumberFormat="1" applyFont="1" applyBorder="1"/>
    <xf numFmtId="1" fontId="16" fillId="0" borderId="3" xfId="0" applyNumberFormat="1" applyFont="1" applyBorder="1"/>
    <xf numFmtId="168" fontId="20" fillId="0" borderId="0" xfId="1" applyNumberFormat="1" applyFont="1"/>
    <xf numFmtId="168" fontId="20" fillId="0" borderId="3" xfId="1" applyNumberFormat="1" applyFont="1" applyBorder="1"/>
    <xf numFmtId="165" fontId="16" fillId="0" borderId="3" xfId="0" applyNumberFormat="1" applyFont="1" applyBorder="1"/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 (user)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Neutral" xfId="14" xr:uid="{00000000-0005-0000-0000-00000C000000}"/>
    <cellStyle name="Normalno" xfId="0" builtinId="0" customBuiltin="1"/>
    <cellStyle name="Note" xfId="15" xr:uid="{00000000-0005-0000-0000-00000E000000}"/>
    <cellStyle name="Result (user)" xfId="16" xr:uid="{00000000-0005-0000-0000-00000F000000}"/>
    <cellStyle name="Status" xfId="17" xr:uid="{00000000-0005-0000-0000-000010000000}"/>
    <cellStyle name="Text" xfId="18" xr:uid="{00000000-0005-0000-0000-000011000000}"/>
    <cellStyle name="Warning" xfId="19" xr:uid="{00000000-0005-0000-0000-000012000000}"/>
    <cellStyle name="Zarez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164"/>
  <sheetViews>
    <sheetView tabSelected="1" topLeftCell="A93" workbookViewId="0">
      <selection activeCell="K65" sqref="K65"/>
    </sheetView>
  </sheetViews>
  <sheetFormatPr defaultColWidth="9" defaultRowHeight="13.8" x14ac:dyDescent="0.25"/>
  <cols>
    <col min="1" max="1" width="4.09765625" style="1" customWidth="1"/>
    <col min="2" max="2" width="10.59765625" style="1" customWidth="1"/>
    <col min="3" max="3" width="7.8984375" style="1" customWidth="1"/>
    <col min="4" max="4" width="13.69921875" style="1" customWidth="1"/>
    <col min="5" max="5" width="15.8984375" style="1" customWidth="1"/>
    <col min="6" max="6" width="15.69921875" style="1" customWidth="1"/>
    <col min="7" max="7" width="13" style="1" customWidth="1"/>
    <col min="8" max="8" width="9.3984375" style="1" customWidth="1"/>
    <col min="9" max="9" width="8.8984375" style="1" customWidth="1"/>
    <col min="10" max="1024" width="10.59765625" style="1" customWidth="1"/>
    <col min="1025" max="1025" width="9" customWidth="1"/>
  </cols>
  <sheetData>
    <row r="2" spans="2:8" ht="15" x14ac:dyDescent="0.25">
      <c r="B2" s="2" t="s">
        <v>0</v>
      </c>
      <c r="C2" s="2"/>
      <c r="D2" s="2"/>
    </row>
    <row r="3" spans="2:8" x14ac:dyDescent="0.25">
      <c r="B3" s="1" t="s">
        <v>1</v>
      </c>
    </row>
    <row r="4" spans="2:8" ht="15" x14ac:dyDescent="0.25">
      <c r="B4" s="2" t="s">
        <v>107</v>
      </c>
      <c r="C4" s="2"/>
      <c r="D4" s="2"/>
    </row>
    <row r="6" spans="2:8" ht="15" x14ac:dyDescent="0.25">
      <c r="B6" s="2" t="s">
        <v>112</v>
      </c>
      <c r="C6" s="2"/>
      <c r="D6" s="2"/>
    </row>
    <row r="9" spans="2:8" ht="17.399999999999999" x14ac:dyDescent="0.3">
      <c r="C9" s="3" t="s">
        <v>110</v>
      </c>
      <c r="D9" s="3"/>
      <c r="E9" s="3"/>
      <c r="F9" s="3"/>
    </row>
    <row r="14" spans="2:8" ht="15" x14ac:dyDescent="0.25">
      <c r="G14" s="4" t="s">
        <v>2</v>
      </c>
      <c r="H14" s="2"/>
    </row>
    <row r="15" spans="2:8" ht="18" customHeight="1" x14ac:dyDescent="0.3">
      <c r="B15" s="5" t="s">
        <v>3</v>
      </c>
      <c r="C15" s="6"/>
      <c r="D15" s="6"/>
      <c r="E15" s="7" t="s">
        <v>111</v>
      </c>
      <c r="F15" s="7" t="s">
        <v>2</v>
      </c>
      <c r="G15" s="9" t="s">
        <v>4</v>
      </c>
      <c r="H15" s="7" t="s">
        <v>5</v>
      </c>
    </row>
    <row r="16" spans="2:8" ht="18" customHeight="1" x14ac:dyDescent="0.25">
      <c r="B16" s="2"/>
      <c r="C16" s="2"/>
      <c r="D16" s="2"/>
      <c r="E16" s="2"/>
      <c r="F16" s="10"/>
      <c r="G16" s="11"/>
      <c r="H16" s="2"/>
    </row>
    <row r="17" spans="1:1024" ht="18" customHeight="1" x14ac:dyDescent="0.25">
      <c r="A17" s="12" t="s">
        <v>6</v>
      </c>
      <c r="B17" s="2" t="s">
        <v>7</v>
      </c>
      <c r="C17" s="2"/>
      <c r="D17" s="2"/>
      <c r="E17" s="41">
        <v>4300000</v>
      </c>
      <c r="F17" s="13">
        <v>4451798.43</v>
      </c>
      <c r="G17" s="14">
        <f>F17-E17</f>
        <v>151798.4299999997</v>
      </c>
      <c r="H17" s="15">
        <f>F17/E17*100</f>
        <v>103.53019604651162</v>
      </c>
    </row>
    <row r="18" spans="1:1024" ht="18" customHeight="1" x14ac:dyDescent="0.25">
      <c r="A18" s="12" t="s">
        <v>8</v>
      </c>
      <c r="B18" s="2" t="s">
        <v>105</v>
      </c>
      <c r="C18" s="2"/>
      <c r="D18" s="2"/>
      <c r="E18" s="41">
        <v>35000</v>
      </c>
      <c r="F18" s="13">
        <v>40147.82</v>
      </c>
      <c r="G18" s="14">
        <f>F18-E18</f>
        <v>5147.82</v>
      </c>
      <c r="H18" s="15">
        <f>F18/E18*100</f>
        <v>114.70805714285714</v>
      </c>
    </row>
    <row r="19" spans="1:1024" ht="18" customHeight="1" x14ac:dyDescent="0.25">
      <c r="A19" s="12" t="s">
        <v>11</v>
      </c>
      <c r="B19" s="6" t="s">
        <v>9</v>
      </c>
      <c r="C19" s="6"/>
      <c r="D19" s="6"/>
      <c r="E19" s="42">
        <v>2350000</v>
      </c>
      <c r="F19" s="16">
        <v>2654811.54</v>
      </c>
      <c r="G19" s="17">
        <f>F19-E19</f>
        <v>304811.54000000004</v>
      </c>
      <c r="H19" s="18">
        <f>F19/E19*100</f>
        <v>112.97070382978724</v>
      </c>
    </row>
    <row r="20" spans="1:1024" ht="18" customHeight="1" x14ac:dyDescent="0.25">
      <c r="A20" s="12"/>
      <c r="B20" s="2"/>
      <c r="C20" s="2"/>
      <c r="D20" s="2"/>
      <c r="E20" s="13"/>
      <c r="F20" s="13"/>
      <c r="G20" s="14"/>
      <c r="H20" s="15"/>
    </row>
    <row r="21" spans="1:1024" ht="18" customHeight="1" x14ac:dyDescent="0.3">
      <c r="A21" s="12"/>
      <c r="B21" s="19" t="s">
        <v>10</v>
      </c>
      <c r="C21" s="2"/>
      <c r="D21" s="2"/>
      <c r="E21" s="13">
        <f>SUM(E17:E20)</f>
        <v>6685000</v>
      </c>
      <c r="F21" s="20">
        <f>SUM(F17:F20)</f>
        <v>7146757.79</v>
      </c>
      <c r="G21" s="21">
        <f>F21-E21</f>
        <v>461757.79000000004</v>
      </c>
      <c r="H21" s="22">
        <f>F21/E21*100</f>
        <v>106.90737157816005</v>
      </c>
    </row>
    <row r="22" spans="1:1024" ht="18" customHeight="1" x14ac:dyDescent="0.25"/>
    <row r="23" spans="1:1024" ht="18" customHeight="1" x14ac:dyDescent="0.25">
      <c r="A23" s="12" t="s">
        <v>13</v>
      </c>
      <c r="B23" s="2" t="s">
        <v>12</v>
      </c>
      <c r="C23" s="2"/>
      <c r="D23" s="2"/>
      <c r="E23" s="13">
        <v>3100</v>
      </c>
      <c r="F23" s="13">
        <v>3099.48</v>
      </c>
      <c r="G23" s="14">
        <f t="shared" ref="G23:G30" si="0">F23-E23</f>
        <v>-0.51999999999998181</v>
      </c>
      <c r="H23" s="15">
        <f>F23/E23*100</f>
        <v>99.983225806451614</v>
      </c>
      <c r="I23"/>
    </row>
    <row r="24" spans="1:1024" ht="18" customHeight="1" x14ac:dyDescent="0.25">
      <c r="A24" s="12" t="s">
        <v>15</v>
      </c>
      <c r="B24" s="2" t="s">
        <v>14</v>
      </c>
      <c r="C24" s="2"/>
      <c r="D24" s="2"/>
      <c r="E24" s="13"/>
      <c r="F24" s="13">
        <v>33868.54</v>
      </c>
      <c r="G24" s="14">
        <f t="shared" si="0"/>
        <v>33868.54</v>
      </c>
      <c r="H24" s="15"/>
    </row>
    <row r="25" spans="1:1024" ht="18" customHeight="1" x14ac:dyDescent="0.25">
      <c r="A25" s="12" t="s">
        <v>17</v>
      </c>
      <c r="B25" s="2" t="s">
        <v>16</v>
      </c>
      <c r="C25" s="2"/>
      <c r="D25" s="2"/>
      <c r="E25" s="13">
        <v>33200</v>
      </c>
      <c r="F25" s="13">
        <v>32396.49</v>
      </c>
      <c r="G25" s="14">
        <f t="shared" si="0"/>
        <v>-803.5099999999984</v>
      </c>
      <c r="H25" s="15">
        <f>F25/E25*100</f>
        <v>97.579789156626504</v>
      </c>
    </row>
    <row r="26" spans="1:1024" ht="18" customHeight="1" x14ac:dyDescent="0.25">
      <c r="A26" s="12" t="s">
        <v>19</v>
      </c>
      <c r="B26" s="2" t="s">
        <v>18</v>
      </c>
      <c r="C26" s="2"/>
      <c r="D26" s="2"/>
      <c r="E26" s="13"/>
      <c r="F26" s="13">
        <v>24.02</v>
      </c>
      <c r="G26" s="14">
        <f t="shared" si="0"/>
        <v>24.02</v>
      </c>
      <c r="H26" s="15"/>
    </row>
    <row r="27" spans="1:1024" ht="18" customHeight="1" x14ac:dyDescent="0.25">
      <c r="A27" s="12" t="s">
        <v>21</v>
      </c>
      <c r="B27" s="2" t="s">
        <v>20</v>
      </c>
      <c r="C27" s="2"/>
      <c r="D27" s="2"/>
      <c r="E27" s="13">
        <v>400000</v>
      </c>
      <c r="F27" s="13">
        <v>458983.09</v>
      </c>
      <c r="G27" s="14">
        <f t="shared" si="0"/>
        <v>58983.090000000026</v>
      </c>
      <c r="H27" s="15">
        <f>F27/E27*100</f>
        <v>114.7457725</v>
      </c>
    </row>
    <row r="28" spans="1:1024" ht="18" customHeight="1" x14ac:dyDescent="0.25">
      <c r="A28" s="12" t="s">
        <v>23</v>
      </c>
      <c r="B28" s="2" t="s">
        <v>22</v>
      </c>
      <c r="C28" s="2"/>
      <c r="D28" s="2"/>
      <c r="E28" s="13"/>
      <c r="F28" s="13">
        <v>100.27</v>
      </c>
      <c r="G28" s="14">
        <f t="shared" si="0"/>
        <v>100.27</v>
      </c>
      <c r="H28" s="15"/>
    </row>
    <row r="29" spans="1:1024" ht="18" customHeight="1" x14ac:dyDescent="0.25">
      <c r="A29" s="12" t="s">
        <v>25</v>
      </c>
      <c r="B29" s="2" t="s">
        <v>24</v>
      </c>
      <c r="C29" s="2"/>
      <c r="D29" s="2"/>
      <c r="E29" s="13">
        <v>40000</v>
      </c>
      <c r="F29" s="13">
        <v>22136.62</v>
      </c>
      <c r="G29" s="14">
        <f t="shared" si="0"/>
        <v>-17863.38</v>
      </c>
      <c r="H29" s="15">
        <f>F29/E29*100</f>
        <v>55.341549999999998</v>
      </c>
    </row>
    <row r="30" spans="1:1024" ht="18" customHeight="1" x14ac:dyDescent="0.25">
      <c r="A30" s="12" t="s">
        <v>27</v>
      </c>
      <c r="B30" s="2" t="s">
        <v>26</v>
      </c>
      <c r="C30" s="2"/>
      <c r="D30" s="2"/>
      <c r="E30" s="13">
        <v>145000</v>
      </c>
      <c r="F30" s="13">
        <v>121420.73</v>
      </c>
      <c r="G30" s="14">
        <f t="shared" si="0"/>
        <v>-23579.270000000004</v>
      </c>
      <c r="H30" s="15">
        <f>F30/E30*100</f>
        <v>83.73843448275862</v>
      </c>
    </row>
    <row r="31" spans="1:1024" s="36" customFormat="1" ht="18" customHeight="1" x14ac:dyDescent="0.25">
      <c r="A31" s="34" t="s">
        <v>44</v>
      </c>
      <c r="B31" s="37" t="s">
        <v>28</v>
      </c>
      <c r="C31" s="37"/>
      <c r="D31" s="37"/>
      <c r="E31" s="38"/>
      <c r="F31" s="43">
        <v>674.56</v>
      </c>
      <c r="G31" s="39">
        <f t="shared" ref="G31" si="1">F31-E31</f>
        <v>674.56</v>
      </c>
      <c r="H31" s="40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  <c r="IS31" s="35"/>
      <c r="IT31" s="35"/>
      <c r="IU31" s="35"/>
      <c r="IV31" s="35"/>
      <c r="IW31" s="35"/>
      <c r="IX31" s="35"/>
      <c r="IY31" s="35"/>
      <c r="IZ31" s="35"/>
      <c r="JA31" s="35"/>
      <c r="JB31" s="35"/>
      <c r="JC31" s="35"/>
      <c r="JD31" s="35"/>
      <c r="JE31" s="35"/>
      <c r="JF31" s="35"/>
      <c r="JG31" s="35"/>
      <c r="JH31" s="35"/>
      <c r="JI31" s="35"/>
      <c r="JJ31" s="35"/>
      <c r="JK31" s="35"/>
      <c r="JL31" s="35"/>
      <c r="JM31" s="35"/>
      <c r="JN31" s="35"/>
      <c r="JO31" s="35"/>
      <c r="JP31" s="35"/>
      <c r="JQ31" s="35"/>
      <c r="JR31" s="35"/>
      <c r="JS31" s="35"/>
      <c r="JT31" s="35"/>
      <c r="JU31" s="35"/>
      <c r="JV31" s="35"/>
      <c r="JW31" s="35"/>
      <c r="JX31" s="35"/>
      <c r="JY31" s="35"/>
      <c r="JZ31" s="35"/>
      <c r="KA31" s="35"/>
      <c r="KB31" s="35"/>
      <c r="KC31" s="35"/>
      <c r="KD31" s="35"/>
      <c r="KE31" s="35"/>
      <c r="KF31" s="35"/>
      <c r="KG31" s="35"/>
      <c r="KH31" s="35"/>
      <c r="KI31" s="35"/>
      <c r="KJ31" s="35"/>
      <c r="KK31" s="35"/>
      <c r="KL31" s="35"/>
      <c r="KM31" s="35"/>
      <c r="KN31" s="35"/>
      <c r="KO31" s="35"/>
      <c r="KP31" s="35"/>
      <c r="KQ31" s="35"/>
      <c r="KR31" s="35"/>
      <c r="KS31" s="35"/>
      <c r="KT31" s="35"/>
      <c r="KU31" s="35"/>
      <c r="KV31" s="35"/>
      <c r="KW31" s="35"/>
      <c r="KX31" s="35"/>
      <c r="KY31" s="35"/>
      <c r="KZ31" s="35"/>
      <c r="LA31" s="35"/>
      <c r="LB31" s="35"/>
      <c r="LC31" s="35"/>
      <c r="LD31" s="35"/>
      <c r="LE31" s="35"/>
      <c r="LF31" s="35"/>
      <c r="LG31" s="35"/>
      <c r="LH31" s="35"/>
      <c r="LI31" s="35"/>
      <c r="LJ31" s="35"/>
      <c r="LK31" s="35"/>
      <c r="LL31" s="35"/>
      <c r="LM31" s="35"/>
      <c r="LN31" s="35"/>
      <c r="LO31" s="35"/>
      <c r="LP31" s="35"/>
      <c r="LQ31" s="35"/>
      <c r="LR31" s="35"/>
      <c r="LS31" s="35"/>
      <c r="LT31" s="35"/>
      <c r="LU31" s="35"/>
      <c r="LV31" s="35"/>
      <c r="LW31" s="35"/>
      <c r="LX31" s="35"/>
      <c r="LY31" s="35"/>
      <c r="LZ31" s="35"/>
      <c r="MA31" s="35"/>
      <c r="MB31" s="35"/>
      <c r="MC31" s="35"/>
      <c r="MD31" s="35"/>
      <c r="ME31" s="35"/>
      <c r="MF31" s="35"/>
      <c r="MG31" s="35"/>
      <c r="MH31" s="35"/>
      <c r="MI31" s="35"/>
      <c r="MJ31" s="35"/>
      <c r="MK31" s="35"/>
      <c r="ML31" s="35"/>
      <c r="MM31" s="35"/>
      <c r="MN31" s="35"/>
      <c r="MO31" s="35"/>
      <c r="MP31" s="35"/>
      <c r="MQ31" s="35"/>
      <c r="MR31" s="35"/>
      <c r="MS31" s="35"/>
      <c r="MT31" s="35"/>
      <c r="MU31" s="35"/>
      <c r="MV31" s="35"/>
      <c r="MW31" s="35"/>
      <c r="MX31" s="35"/>
      <c r="MY31" s="35"/>
      <c r="MZ31" s="35"/>
      <c r="NA31" s="35"/>
      <c r="NB31" s="35"/>
      <c r="NC31" s="35"/>
      <c r="ND31" s="35"/>
      <c r="NE31" s="35"/>
      <c r="NF31" s="35"/>
      <c r="NG31" s="35"/>
      <c r="NH31" s="35"/>
      <c r="NI31" s="35"/>
      <c r="NJ31" s="35"/>
      <c r="NK31" s="35"/>
      <c r="NL31" s="35"/>
      <c r="NM31" s="35"/>
      <c r="NN31" s="35"/>
      <c r="NO31" s="35"/>
      <c r="NP31" s="35"/>
      <c r="NQ31" s="35"/>
      <c r="NR31" s="35"/>
      <c r="NS31" s="35"/>
      <c r="NT31" s="35"/>
      <c r="NU31" s="35"/>
      <c r="NV31" s="35"/>
      <c r="NW31" s="35"/>
      <c r="NX31" s="35"/>
      <c r="NY31" s="35"/>
      <c r="NZ31" s="35"/>
      <c r="OA31" s="35"/>
      <c r="OB31" s="35"/>
      <c r="OC31" s="35"/>
      <c r="OD31" s="35"/>
      <c r="OE31" s="35"/>
      <c r="OF31" s="35"/>
      <c r="OG31" s="35"/>
      <c r="OH31" s="35"/>
      <c r="OI31" s="35"/>
      <c r="OJ31" s="35"/>
      <c r="OK31" s="35"/>
      <c r="OL31" s="35"/>
      <c r="OM31" s="35"/>
      <c r="ON31" s="35"/>
      <c r="OO31" s="35"/>
      <c r="OP31" s="35"/>
      <c r="OQ31" s="35"/>
      <c r="OR31" s="35"/>
      <c r="OS31" s="35"/>
      <c r="OT31" s="35"/>
      <c r="OU31" s="35"/>
      <c r="OV31" s="35"/>
      <c r="OW31" s="35"/>
      <c r="OX31" s="35"/>
      <c r="OY31" s="35"/>
      <c r="OZ31" s="35"/>
      <c r="PA31" s="35"/>
      <c r="PB31" s="35"/>
      <c r="PC31" s="35"/>
      <c r="PD31" s="35"/>
      <c r="PE31" s="35"/>
      <c r="PF31" s="35"/>
      <c r="PG31" s="35"/>
      <c r="PH31" s="35"/>
      <c r="PI31" s="35"/>
      <c r="PJ31" s="35"/>
      <c r="PK31" s="35"/>
      <c r="PL31" s="35"/>
      <c r="PM31" s="35"/>
      <c r="PN31" s="35"/>
      <c r="PO31" s="35"/>
      <c r="PP31" s="35"/>
      <c r="PQ31" s="35"/>
      <c r="PR31" s="35"/>
      <c r="PS31" s="35"/>
      <c r="PT31" s="35"/>
      <c r="PU31" s="35"/>
      <c r="PV31" s="35"/>
      <c r="PW31" s="35"/>
      <c r="PX31" s="35"/>
      <c r="PY31" s="35"/>
      <c r="PZ31" s="35"/>
      <c r="QA31" s="35"/>
      <c r="QB31" s="35"/>
      <c r="QC31" s="35"/>
      <c r="QD31" s="35"/>
      <c r="QE31" s="35"/>
      <c r="QF31" s="35"/>
      <c r="QG31" s="35"/>
      <c r="QH31" s="35"/>
      <c r="QI31" s="35"/>
      <c r="QJ31" s="35"/>
      <c r="QK31" s="35"/>
      <c r="QL31" s="35"/>
      <c r="QM31" s="35"/>
      <c r="QN31" s="35"/>
      <c r="QO31" s="35"/>
      <c r="QP31" s="35"/>
      <c r="QQ31" s="35"/>
      <c r="QR31" s="35"/>
      <c r="QS31" s="35"/>
      <c r="QT31" s="35"/>
      <c r="QU31" s="35"/>
      <c r="QV31" s="35"/>
      <c r="QW31" s="35"/>
      <c r="QX31" s="35"/>
      <c r="QY31" s="35"/>
      <c r="QZ31" s="35"/>
      <c r="RA31" s="35"/>
      <c r="RB31" s="35"/>
      <c r="RC31" s="35"/>
      <c r="RD31" s="35"/>
      <c r="RE31" s="35"/>
      <c r="RF31" s="35"/>
      <c r="RG31" s="35"/>
      <c r="RH31" s="35"/>
      <c r="RI31" s="35"/>
      <c r="RJ31" s="35"/>
      <c r="RK31" s="35"/>
      <c r="RL31" s="35"/>
      <c r="RM31" s="35"/>
      <c r="RN31" s="35"/>
      <c r="RO31" s="35"/>
      <c r="RP31" s="35"/>
      <c r="RQ31" s="35"/>
      <c r="RR31" s="35"/>
      <c r="RS31" s="35"/>
      <c r="RT31" s="35"/>
      <c r="RU31" s="35"/>
      <c r="RV31" s="35"/>
      <c r="RW31" s="35"/>
      <c r="RX31" s="35"/>
      <c r="RY31" s="35"/>
      <c r="RZ31" s="35"/>
      <c r="SA31" s="35"/>
      <c r="SB31" s="35"/>
      <c r="SC31" s="35"/>
      <c r="SD31" s="35"/>
      <c r="SE31" s="35"/>
      <c r="SF31" s="35"/>
      <c r="SG31" s="35"/>
      <c r="SH31" s="35"/>
      <c r="SI31" s="35"/>
      <c r="SJ31" s="35"/>
      <c r="SK31" s="35"/>
      <c r="SL31" s="35"/>
      <c r="SM31" s="35"/>
      <c r="SN31" s="35"/>
      <c r="SO31" s="35"/>
      <c r="SP31" s="35"/>
      <c r="SQ31" s="35"/>
      <c r="SR31" s="35"/>
      <c r="SS31" s="35"/>
      <c r="ST31" s="35"/>
      <c r="SU31" s="35"/>
      <c r="SV31" s="35"/>
      <c r="SW31" s="35"/>
      <c r="SX31" s="35"/>
      <c r="SY31" s="35"/>
      <c r="SZ31" s="35"/>
      <c r="TA31" s="35"/>
      <c r="TB31" s="35"/>
      <c r="TC31" s="35"/>
      <c r="TD31" s="35"/>
      <c r="TE31" s="35"/>
      <c r="TF31" s="35"/>
      <c r="TG31" s="35"/>
      <c r="TH31" s="35"/>
      <c r="TI31" s="35"/>
      <c r="TJ31" s="35"/>
      <c r="TK31" s="35"/>
      <c r="TL31" s="35"/>
      <c r="TM31" s="35"/>
      <c r="TN31" s="35"/>
      <c r="TO31" s="35"/>
      <c r="TP31" s="35"/>
      <c r="TQ31" s="35"/>
      <c r="TR31" s="35"/>
      <c r="TS31" s="35"/>
      <c r="TT31" s="35"/>
      <c r="TU31" s="35"/>
      <c r="TV31" s="35"/>
      <c r="TW31" s="35"/>
      <c r="TX31" s="35"/>
      <c r="TY31" s="35"/>
      <c r="TZ31" s="35"/>
      <c r="UA31" s="35"/>
      <c r="UB31" s="35"/>
      <c r="UC31" s="35"/>
      <c r="UD31" s="35"/>
      <c r="UE31" s="35"/>
      <c r="UF31" s="35"/>
      <c r="UG31" s="35"/>
      <c r="UH31" s="35"/>
      <c r="UI31" s="35"/>
      <c r="UJ31" s="35"/>
      <c r="UK31" s="35"/>
      <c r="UL31" s="35"/>
      <c r="UM31" s="35"/>
      <c r="UN31" s="35"/>
      <c r="UO31" s="35"/>
      <c r="UP31" s="35"/>
      <c r="UQ31" s="35"/>
      <c r="UR31" s="35"/>
      <c r="US31" s="35"/>
      <c r="UT31" s="35"/>
      <c r="UU31" s="35"/>
      <c r="UV31" s="35"/>
      <c r="UW31" s="35"/>
      <c r="UX31" s="35"/>
      <c r="UY31" s="35"/>
      <c r="UZ31" s="35"/>
      <c r="VA31" s="35"/>
      <c r="VB31" s="35"/>
      <c r="VC31" s="35"/>
      <c r="VD31" s="35"/>
      <c r="VE31" s="35"/>
      <c r="VF31" s="35"/>
      <c r="VG31" s="35"/>
      <c r="VH31" s="35"/>
      <c r="VI31" s="35"/>
      <c r="VJ31" s="35"/>
      <c r="VK31" s="35"/>
      <c r="VL31" s="35"/>
      <c r="VM31" s="35"/>
      <c r="VN31" s="35"/>
      <c r="VO31" s="35"/>
      <c r="VP31" s="35"/>
      <c r="VQ31" s="35"/>
      <c r="VR31" s="35"/>
      <c r="VS31" s="35"/>
      <c r="VT31" s="35"/>
      <c r="VU31" s="35"/>
      <c r="VV31" s="35"/>
      <c r="VW31" s="35"/>
      <c r="VX31" s="35"/>
      <c r="VY31" s="35"/>
      <c r="VZ31" s="35"/>
      <c r="WA31" s="35"/>
      <c r="WB31" s="35"/>
      <c r="WC31" s="35"/>
      <c r="WD31" s="35"/>
      <c r="WE31" s="35"/>
      <c r="WF31" s="35"/>
      <c r="WG31" s="35"/>
      <c r="WH31" s="35"/>
      <c r="WI31" s="35"/>
      <c r="WJ31" s="35"/>
      <c r="WK31" s="35"/>
      <c r="WL31" s="35"/>
      <c r="WM31" s="35"/>
      <c r="WN31" s="35"/>
      <c r="WO31" s="35"/>
      <c r="WP31" s="35"/>
      <c r="WQ31" s="35"/>
      <c r="WR31" s="35"/>
      <c r="WS31" s="35"/>
      <c r="WT31" s="35"/>
      <c r="WU31" s="35"/>
      <c r="WV31" s="35"/>
      <c r="WW31" s="35"/>
      <c r="WX31" s="35"/>
      <c r="WY31" s="35"/>
      <c r="WZ31" s="35"/>
      <c r="XA31" s="35"/>
      <c r="XB31" s="35"/>
      <c r="XC31" s="35"/>
      <c r="XD31" s="35"/>
      <c r="XE31" s="35"/>
      <c r="XF31" s="35"/>
      <c r="XG31" s="35"/>
      <c r="XH31" s="35"/>
      <c r="XI31" s="35"/>
      <c r="XJ31" s="35"/>
      <c r="XK31" s="35"/>
      <c r="XL31" s="35"/>
      <c r="XM31" s="35"/>
      <c r="XN31" s="35"/>
      <c r="XO31" s="35"/>
      <c r="XP31" s="35"/>
      <c r="XQ31" s="35"/>
      <c r="XR31" s="35"/>
      <c r="XS31" s="35"/>
      <c r="XT31" s="35"/>
      <c r="XU31" s="35"/>
      <c r="XV31" s="35"/>
      <c r="XW31" s="35"/>
      <c r="XX31" s="35"/>
      <c r="XY31" s="35"/>
      <c r="XZ31" s="35"/>
      <c r="YA31" s="35"/>
      <c r="YB31" s="35"/>
      <c r="YC31" s="35"/>
      <c r="YD31" s="35"/>
      <c r="YE31" s="35"/>
      <c r="YF31" s="35"/>
      <c r="YG31" s="35"/>
      <c r="YH31" s="35"/>
      <c r="YI31" s="35"/>
      <c r="YJ31" s="35"/>
      <c r="YK31" s="35"/>
      <c r="YL31" s="35"/>
      <c r="YM31" s="35"/>
      <c r="YN31" s="35"/>
      <c r="YO31" s="35"/>
      <c r="YP31" s="35"/>
      <c r="YQ31" s="35"/>
      <c r="YR31" s="35"/>
      <c r="YS31" s="35"/>
      <c r="YT31" s="35"/>
      <c r="YU31" s="35"/>
      <c r="YV31" s="35"/>
      <c r="YW31" s="35"/>
      <c r="YX31" s="35"/>
      <c r="YY31" s="35"/>
      <c r="YZ31" s="35"/>
      <c r="ZA31" s="35"/>
      <c r="ZB31" s="35"/>
      <c r="ZC31" s="35"/>
      <c r="ZD31" s="35"/>
      <c r="ZE31" s="35"/>
      <c r="ZF31" s="35"/>
      <c r="ZG31" s="35"/>
      <c r="ZH31" s="35"/>
      <c r="ZI31" s="35"/>
      <c r="ZJ31" s="35"/>
      <c r="ZK31" s="35"/>
      <c r="ZL31" s="35"/>
      <c r="ZM31" s="35"/>
      <c r="ZN31" s="35"/>
      <c r="ZO31" s="35"/>
      <c r="ZP31" s="35"/>
      <c r="ZQ31" s="35"/>
      <c r="ZR31" s="35"/>
      <c r="ZS31" s="35"/>
      <c r="ZT31" s="35"/>
      <c r="ZU31" s="35"/>
      <c r="ZV31" s="35"/>
      <c r="ZW31" s="35"/>
      <c r="ZX31" s="35"/>
      <c r="ZY31" s="35"/>
      <c r="ZZ31" s="35"/>
      <c r="AAA31" s="35"/>
      <c r="AAB31" s="35"/>
      <c r="AAC31" s="35"/>
      <c r="AAD31" s="35"/>
      <c r="AAE31" s="35"/>
      <c r="AAF31" s="35"/>
      <c r="AAG31" s="35"/>
      <c r="AAH31" s="35"/>
      <c r="AAI31" s="35"/>
      <c r="AAJ31" s="35"/>
      <c r="AAK31" s="35"/>
      <c r="AAL31" s="35"/>
      <c r="AAM31" s="35"/>
      <c r="AAN31" s="35"/>
      <c r="AAO31" s="35"/>
      <c r="AAP31" s="35"/>
      <c r="AAQ31" s="35"/>
      <c r="AAR31" s="35"/>
      <c r="AAS31" s="35"/>
      <c r="AAT31" s="35"/>
      <c r="AAU31" s="35"/>
      <c r="AAV31" s="35"/>
      <c r="AAW31" s="35"/>
      <c r="AAX31" s="35"/>
      <c r="AAY31" s="35"/>
      <c r="AAZ31" s="35"/>
      <c r="ABA31" s="35"/>
      <c r="ABB31" s="35"/>
      <c r="ABC31" s="35"/>
      <c r="ABD31" s="35"/>
      <c r="ABE31" s="35"/>
      <c r="ABF31" s="35"/>
      <c r="ABG31" s="35"/>
      <c r="ABH31" s="35"/>
      <c r="ABI31" s="35"/>
      <c r="ABJ31" s="35"/>
      <c r="ABK31" s="35"/>
      <c r="ABL31" s="35"/>
      <c r="ABM31" s="35"/>
      <c r="ABN31" s="35"/>
      <c r="ABO31" s="35"/>
      <c r="ABP31" s="35"/>
      <c r="ABQ31" s="35"/>
      <c r="ABR31" s="35"/>
      <c r="ABS31" s="35"/>
      <c r="ABT31" s="35"/>
      <c r="ABU31" s="35"/>
      <c r="ABV31" s="35"/>
      <c r="ABW31" s="35"/>
      <c r="ABX31" s="35"/>
      <c r="ABY31" s="35"/>
      <c r="ABZ31" s="35"/>
      <c r="ACA31" s="35"/>
      <c r="ACB31" s="35"/>
      <c r="ACC31" s="35"/>
      <c r="ACD31" s="35"/>
      <c r="ACE31" s="35"/>
      <c r="ACF31" s="35"/>
      <c r="ACG31" s="35"/>
      <c r="ACH31" s="35"/>
      <c r="ACI31" s="35"/>
      <c r="ACJ31" s="35"/>
      <c r="ACK31" s="35"/>
      <c r="ACL31" s="35"/>
      <c r="ACM31" s="35"/>
      <c r="ACN31" s="35"/>
      <c r="ACO31" s="35"/>
      <c r="ACP31" s="35"/>
      <c r="ACQ31" s="35"/>
      <c r="ACR31" s="35"/>
      <c r="ACS31" s="35"/>
      <c r="ACT31" s="35"/>
      <c r="ACU31" s="35"/>
      <c r="ACV31" s="35"/>
      <c r="ACW31" s="35"/>
      <c r="ACX31" s="35"/>
      <c r="ACY31" s="35"/>
      <c r="ACZ31" s="35"/>
      <c r="ADA31" s="35"/>
      <c r="ADB31" s="35"/>
      <c r="ADC31" s="35"/>
      <c r="ADD31" s="35"/>
      <c r="ADE31" s="35"/>
      <c r="ADF31" s="35"/>
      <c r="ADG31" s="35"/>
      <c r="ADH31" s="35"/>
      <c r="ADI31" s="35"/>
      <c r="ADJ31" s="35"/>
      <c r="ADK31" s="35"/>
      <c r="ADL31" s="35"/>
      <c r="ADM31" s="35"/>
      <c r="ADN31" s="35"/>
      <c r="ADO31" s="35"/>
      <c r="ADP31" s="35"/>
      <c r="ADQ31" s="35"/>
      <c r="ADR31" s="35"/>
      <c r="ADS31" s="35"/>
      <c r="ADT31" s="35"/>
      <c r="ADU31" s="35"/>
      <c r="ADV31" s="35"/>
      <c r="ADW31" s="35"/>
      <c r="ADX31" s="35"/>
      <c r="ADY31" s="35"/>
      <c r="ADZ31" s="35"/>
      <c r="AEA31" s="35"/>
      <c r="AEB31" s="35"/>
      <c r="AEC31" s="35"/>
      <c r="AED31" s="35"/>
      <c r="AEE31" s="35"/>
      <c r="AEF31" s="35"/>
      <c r="AEG31" s="35"/>
      <c r="AEH31" s="35"/>
      <c r="AEI31" s="35"/>
      <c r="AEJ31" s="35"/>
      <c r="AEK31" s="35"/>
      <c r="AEL31" s="35"/>
      <c r="AEM31" s="35"/>
      <c r="AEN31" s="35"/>
      <c r="AEO31" s="35"/>
      <c r="AEP31" s="35"/>
      <c r="AEQ31" s="35"/>
      <c r="AER31" s="35"/>
      <c r="AES31" s="35"/>
      <c r="AET31" s="35"/>
      <c r="AEU31" s="35"/>
      <c r="AEV31" s="35"/>
      <c r="AEW31" s="35"/>
      <c r="AEX31" s="35"/>
      <c r="AEY31" s="35"/>
      <c r="AEZ31" s="35"/>
      <c r="AFA31" s="35"/>
      <c r="AFB31" s="35"/>
      <c r="AFC31" s="35"/>
      <c r="AFD31" s="35"/>
      <c r="AFE31" s="35"/>
      <c r="AFF31" s="35"/>
      <c r="AFG31" s="35"/>
      <c r="AFH31" s="35"/>
      <c r="AFI31" s="35"/>
      <c r="AFJ31" s="35"/>
      <c r="AFK31" s="35"/>
      <c r="AFL31" s="35"/>
      <c r="AFM31" s="35"/>
      <c r="AFN31" s="35"/>
      <c r="AFO31" s="35"/>
      <c r="AFP31" s="35"/>
      <c r="AFQ31" s="35"/>
      <c r="AFR31" s="35"/>
      <c r="AFS31" s="35"/>
      <c r="AFT31" s="35"/>
      <c r="AFU31" s="35"/>
      <c r="AFV31" s="35"/>
      <c r="AFW31" s="35"/>
      <c r="AFX31" s="35"/>
      <c r="AFY31" s="35"/>
      <c r="AFZ31" s="35"/>
      <c r="AGA31" s="35"/>
      <c r="AGB31" s="35"/>
      <c r="AGC31" s="35"/>
      <c r="AGD31" s="35"/>
      <c r="AGE31" s="35"/>
      <c r="AGF31" s="35"/>
      <c r="AGG31" s="35"/>
      <c r="AGH31" s="35"/>
      <c r="AGI31" s="35"/>
      <c r="AGJ31" s="35"/>
      <c r="AGK31" s="35"/>
      <c r="AGL31" s="35"/>
      <c r="AGM31" s="35"/>
      <c r="AGN31" s="35"/>
      <c r="AGO31" s="35"/>
      <c r="AGP31" s="35"/>
      <c r="AGQ31" s="35"/>
      <c r="AGR31" s="35"/>
      <c r="AGS31" s="35"/>
      <c r="AGT31" s="35"/>
      <c r="AGU31" s="35"/>
      <c r="AGV31" s="35"/>
      <c r="AGW31" s="35"/>
      <c r="AGX31" s="35"/>
      <c r="AGY31" s="35"/>
      <c r="AGZ31" s="35"/>
      <c r="AHA31" s="35"/>
      <c r="AHB31" s="35"/>
      <c r="AHC31" s="35"/>
      <c r="AHD31" s="35"/>
      <c r="AHE31" s="35"/>
      <c r="AHF31" s="35"/>
      <c r="AHG31" s="35"/>
      <c r="AHH31" s="35"/>
      <c r="AHI31" s="35"/>
      <c r="AHJ31" s="35"/>
      <c r="AHK31" s="35"/>
      <c r="AHL31" s="35"/>
      <c r="AHM31" s="35"/>
      <c r="AHN31" s="35"/>
      <c r="AHO31" s="35"/>
      <c r="AHP31" s="35"/>
      <c r="AHQ31" s="35"/>
      <c r="AHR31" s="35"/>
      <c r="AHS31" s="35"/>
      <c r="AHT31" s="35"/>
      <c r="AHU31" s="35"/>
      <c r="AHV31" s="35"/>
      <c r="AHW31" s="35"/>
      <c r="AHX31" s="35"/>
      <c r="AHY31" s="35"/>
      <c r="AHZ31" s="35"/>
      <c r="AIA31" s="35"/>
      <c r="AIB31" s="35"/>
      <c r="AIC31" s="35"/>
      <c r="AID31" s="35"/>
      <c r="AIE31" s="35"/>
      <c r="AIF31" s="35"/>
      <c r="AIG31" s="35"/>
      <c r="AIH31" s="35"/>
      <c r="AII31" s="35"/>
      <c r="AIJ31" s="35"/>
      <c r="AIK31" s="35"/>
      <c r="AIL31" s="35"/>
      <c r="AIM31" s="35"/>
      <c r="AIN31" s="35"/>
      <c r="AIO31" s="35"/>
      <c r="AIP31" s="35"/>
      <c r="AIQ31" s="35"/>
      <c r="AIR31" s="35"/>
      <c r="AIS31" s="35"/>
      <c r="AIT31" s="35"/>
      <c r="AIU31" s="35"/>
      <c r="AIV31" s="35"/>
      <c r="AIW31" s="35"/>
      <c r="AIX31" s="35"/>
      <c r="AIY31" s="35"/>
      <c r="AIZ31" s="35"/>
      <c r="AJA31" s="35"/>
      <c r="AJB31" s="35"/>
      <c r="AJC31" s="35"/>
      <c r="AJD31" s="35"/>
      <c r="AJE31" s="35"/>
      <c r="AJF31" s="35"/>
      <c r="AJG31" s="35"/>
      <c r="AJH31" s="35"/>
      <c r="AJI31" s="35"/>
      <c r="AJJ31" s="35"/>
      <c r="AJK31" s="35"/>
      <c r="AJL31" s="35"/>
      <c r="AJM31" s="35"/>
      <c r="AJN31" s="35"/>
      <c r="AJO31" s="35"/>
      <c r="AJP31" s="35"/>
      <c r="AJQ31" s="35"/>
      <c r="AJR31" s="35"/>
      <c r="AJS31" s="35"/>
      <c r="AJT31" s="35"/>
      <c r="AJU31" s="35"/>
      <c r="AJV31" s="35"/>
      <c r="AJW31" s="35"/>
      <c r="AJX31" s="35"/>
      <c r="AJY31" s="35"/>
      <c r="AJZ31" s="35"/>
      <c r="AKA31" s="35"/>
      <c r="AKB31" s="35"/>
      <c r="AKC31" s="35"/>
      <c r="AKD31" s="35"/>
      <c r="AKE31" s="35"/>
      <c r="AKF31" s="35"/>
      <c r="AKG31" s="35"/>
      <c r="AKH31" s="35"/>
      <c r="AKI31" s="35"/>
      <c r="AKJ31" s="35"/>
      <c r="AKK31" s="35"/>
      <c r="AKL31" s="35"/>
      <c r="AKM31" s="35"/>
      <c r="AKN31" s="35"/>
      <c r="AKO31" s="35"/>
      <c r="AKP31" s="35"/>
      <c r="AKQ31" s="35"/>
      <c r="AKR31" s="35"/>
      <c r="AKS31" s="35"/>
      <c r="AKT31" s="35"/>
      <c r="AKU31" s="35"/>
      <c r="AKV31" s="35"/>
      <c r="AKW31" s="35"/>
      <c r="AKX31" s="35"/>
      <c r="AKY31" s="35"/>
      <c r="AKZ31" s="35"/>
      <c r="ALA31" s="35"/>
      <c r="ALB31" s="35"/>
      <c r="ALC31" s="35"/>
      <c r="ALD31" s="35"/>
      <c r="ALE31" s="35"/>
      <c r="ALF31" s="35"/>
      <c r="ALG31" s="35"/>
      <c r="ALH31" s="35"/>
      <c r="ALI31" s="35"/>
      <c r="ALJ31" s="35"/>
      <c r="ALK31" s="35"/>
      <c r="ALL31" s="35"/>
      <c r="ALM31" s="35"/>
      <c r="ALN31" s="35"/>
      <c r="ALO31" s="35"/>
      <c r="ALP31" s="35"/>
      <c r="ALQ31" s="35"/>
      <c r="ALR31" s="35"/>
      <c r="ALS31" s="35"/>
      <c r="ALT31" s="35"/>
      <c r="ALU31" s="35"/>
      <c r="ALV31" s="35"/>
      <c r="ALW31" s="35"/>
      <c r="ALX31" s="35"/>
      <c r="ALY31" s="35"/>
      <c r="ALZ31" s="35"/>
      <c r="AMA31" s="35"/>
      <c r="AMB31" s="35"/>
      <c r="AMC31" s="35"/>
      <c r="AMD31" s="35"/>
      <c r="AME31" s="35"/>
      <c r="AMF31" s="35"/>
      <c r="AMG31" s="35"/>
      <c r="AMH31" s="35"/>
      <c r="AMI31" s="35"/>
      <c r="AMJ31" s="35"/>
    </row>
    <row r="32" spans="1:1024" ht="18" customHeight="1" x14ac:dyDescent="0.25">
      <c r="A32" s="12"/>
      <c r="B32" s="2"/>
      <c r="C32" s="2"/>
      <c r="D32" s="2"/>
      <c r="E32" s="13"/>
      <c r="F32" s="13"/>
      <c r="G32" s="14"/>
      <c r="H32" s="15"/>
    </row>
    <row r="33" spans="1:8" ht="18" customHeight="1" x14ac:dyDescent="0.3">
      <c r="A33" s="1" t="s">
        <v>29</v>
      </c>
      <c r="B33" s="19" t="s">
        <v>30</v>
      </c>
      <c r="C33" s="2"/>
      <c r="D33" s="2"/>
      <c r="E33" s="13">
        <f>SUM(E21:E32)</f>
        <v>7306300</v>
      </c>
      <c r="F33" s="20">
        <f>SUM(F21:F32)</f>
        <v>7819461.5899999999</v>
      </c>
      <c r="G33" s="21">
        <f>F33-E33</f>
        <v>513161.58999999985</v>
      </c>
      <c r="H33" s="22">
        <f>F33/E33*100</f>
        <v>107.02354940257037</v>
      </c>
    </row>
    <row r="34" spans="1:8" ht="18" customHeight="1" x14ac:dyDescent="0.25"/>
    <row r="35" spans="1:8" ht="18" customHeight="1" x14ac:dyDescent="0.25">
      <c r="G35" s="24" t="s">
        <v>31</v>
      </c>
    </row>
    <row r="36" spans="1:8" ht="18" customHeight="1" x14ac:dyDescent="0.3">
      <c r="A36" s="19" t="s">
        <v>32</v>
      </c>
      <c r="B36" s="6"/>
      <c r="C36" s="6"/>
      <c r="D36" s="6"/>
      <c r="E36" s="8" t="s">
        <v>111</v>
      </c>
      <c r="F36" s="8" t="s">
        <v>2</v>
      </c>
      <c r="G36" s="25" t="s">
        <v>4</v>
      </c>
      <c r="H36" s="8" t="s">
        <v>5</v>
      </c>
    </row>
    <row r="37" spans="1:8" ht="18" customHeight="1" x14ac:dyDescent="0.25">
      <c r="A37" s="2"/>
      <c r="B37" s="2"/>
      <c r="C37" s="2"/>
      <c r="D37" s="2"/>
      <c r="E37" s="10"/>
      <c r="F37" s="10"/>
      <c r="G37" s="11"/>
    </row>
    <row r="38" spans="1:8" ht="18" customHeight="1" x14ac:dyDescent="0.25">
      <c r="A38" s="12" t="s">
        <v>6</v>
      </c>
      <c r="B38" s="2" t="s">
        <v>33</v>
      </c>
      <c r="C38" s="2"/>
      <c r="D38" s="2"/>
      <c r="E38" s="41">
        <v>5600000</v>
      </c>
      <c r="F38" s="26">
        <v>6078619.0099999998</v>
      </c>
      <c r="G38" s="26">
        <f t="shared" ref="G38:G47" si="2">F38-E38</f>
        <v>478619.00999999978</v>
      </c>
      <c r="H38" s="15">
        <f t="shared" ref="H38:H47" si="3">F38/E38*100</f>
        <v>108.54676803571428</v>
      </c>
    </row>
    <row r="39" spans="1:8" ht="18" customHeight="1" x14ac:dyDescent="0.25">
      <c r="A39" s="12" t="s">
        <v>8</v>
      </c>
      <c r="B39" s="2" t="s">
        <v>34</v>
      </c>
      <c r="C39" s="2"/>
      <c r="D39" s="2"/>
      <c r="E39" s="41">
        <v>250</v>
      </c>
      <c r="F39" s="26">
        <v>282.58999999999997</v>
      </c>
      <c r="G39" s="26">
        <f t="shared" si="2"/>
        <v>32.589999999999975</v>
      </c>
      <c r="H39" s="15">
        <f t="shared" si="3"/>
        <v>113.03599999999999</v>
      </c>
    </row>
    <row r="40" spans="1:8" ht="18" customHeight="1" x14ac:dyDescent="0.25">
      <c r="A40" s="12" t="s">
        <v>11</v>
      </c>
      <c r="B40" s="2" t="s">
        <v>35</v>
      </c>
      <c r="C40" s="2"/>
      <c r="D40" s="2"/>
      <c r="E40" s="41">
        <v>3800</v>
      </c>
      <c r="F40" s="26">
        <v>3057.89</v>
      </c>
      <c r="G40" s="26">
        <f t="shared" si="2"/>
        <v>-742.11000000000013</v>
      </c>
      <c r="H40" s="15">
        <f t="shared" si="3"/>
        <v>80.470789473684206</v>
      </c>
    </row>
    <row r="41" spans="1:8" ht="18" customHeight="1" x14ac:dyDescent="0.25">
      <c r="A41" s="12" t="s">
        <v>13</v>
      </c>
      <c r="B41" s="2" t="s">
        <v>36</v>
      </c>
      <c r="C41" s="2"/>
      <c r="D41" s="2"/>
      <c r="E41" s="41">
        <v>5000</v>
      </c>
      <c r="F41" s="26">
        <v>4855.43</v>
      </c>
      <c r="G41" s="26">
        <f t="shared" si="2"/>
        <v>-144.56999999999971</v>
      </c>
      <c r="H41" s="15">
        <f t="shared" si="3"/>
        <v>97.108599999999996</v>
      </c>
    </row>
    <row r="42" spans="1:8" ht="18" customHeight="1" x14ac:dyDescent="0.25">
      <c r="A42" s="12" t="s">
        <v>15</v>
      </c>
      <c r="B42" s="2" t="s">
        <v>37</v>
      </c>
      <c r="C42" s="2"/>
      <c r="D42" s="2"/>
      <c r="E42" s="41">
        <v>5500</v>
      </c>
      <c r="F42" s="26">
        <v>5484.49</v>
      </c>
      <c r="G42" s="26">
        <f t="shared" si="2"/>
        <v>-15.510000000000218</v>
      </c>
      <c r="H42" s="15">
        <f t="shared" si="3"/>
        <v>99.717999999999989</v>
      </c>
    </row>
    <row r="43" spans="1:8" ht="18" customHeight="1" x14ac:dyDescent="0.25">
      <c r="A43" s="12" t="s">
        <v>17</v>
      </c>
      <c r="B43" s="2" t="s">
        <v>38</v>
      </c>
      <c r="C43" s="2"/>
      <c r="D43" s="2"/>
      <c r="E43" s="41">
        <v>17000</v>
      </c>
      <c r="F43" s="26">
        <v>18118.13</v>
      </c>
      <c r="G43" s="26">
        <f t="shared" si="2"/>
        <v>1118.130000000001</v>
      </c>
      <c r="H43" s="15">
        <f t="shared" si="3"/>
        <v>106.57723529411764</v>
      </c>
    </row>
    <row r="44" spans="1:8" ht="18" customHeight="1" x14ac:dyDescent="0.25">
      <c r="A44" s="12" t="s">
        <v>19</v>
      </c>
      <c r="B44" s="2" t="s">
        <v>39</v>
      </c>
      <c r="C44" s="2"/>
      <c r="D44" s="2"/>
      <c r="E44" s="41">
        <v>2600</v>
      </c>
      <c r="F44" s="26">
        <v>2068.7600000000002</v>
      </c>
      <c r="G44" s="26">
        <f t="shared" si="2"/>
        <v>-531.23999999999978</v>
      </c>
      <c r="H44" s="15">
        <f t="shared" si="3"/>
        <v>79.567692307692312</v>
      </c>
    </row>
    <row r="45" spans="1:8" ht="18" customHeight="1" x14ac:dyDescent="0.25">
      <c r="A45" s="12" t="s">
        <v>21</v>
      </c>
      <c r="B45" s="2" t="s">
        <v>40</v>
      </c>
      <c r="C45" s="2"/>
      <c r="D45" s="2"/>
      <c r="E45" s="41">
        <v>9000</v>
      </c>
      <c r="F45" s="26">
        <v>8603.99</v>
      </c>
      <c r="G45" s="26">
        <f t="shared" si="2"/>
        <v>-396.01000000000022</v>
      </c>
      <c r="H45" s="15">
        <f t="shared" si="3"/>
        <v>95.599888888888884</v>
      </c>
    </row>
    <row r="46" spans="1:8" ht="18" customHeight="1" x14ac:dyDescent="0.25">
      <c r="A46" s="12" t="s">
        <v>23</v>
      </c>
      <c r="B46" s="2" t="s">
        <v>41</v>
      </c>
      <c r="C46" s="2"/>
      <c r="D46" s="2"/>
      <c r="E46" s="41">
        <v>25000</v>
      </c>
      <c r="F46" s="26">
        <v>21318.73</v>
      </c>
      <c r="G46" s="26">
        <f t="shared" si="2"/>
        <v>-3681.2700000000004</v>
      </c>
      <c r="H46" s="15">
        <f t="shared" si="3"/>
        <v>85.274919999999995</v>
      </c>
    </row>
    <row r="47" spans="1:8" ht="18" customHeight="1" x14ac:dyDescent="0.25">
      <c r="A47" s="12" t="s">
        <v>25</v>
      </c>
      <c r="B47" s="2" t="s">
        <v>42</v>
      </c>
      <c r="C47" s="2"/>
      <c r="D47" s="2"/>
      <c r="E47" s="41">
        <v>20000</v>
      </c>
      <c r="F47" s="26">
        <v>6925.6</v>
      </c>
      <c r="G47" s="26">
        <f t="shared" si="2"/>
        <v>-13074.4</v>
      </c>
      <c r="H47" s="15">
        <f t="shared" si="3"/>
        <v>34.628</v>
      </c>
    </row>
    <row r="48" spans="1:8" ht="18" customHeight="1" x14ac:dyDescent="0.25">
      <c r="A48" s="2"/>
      <c r="B48" s="2"/>
      <c r="C48" s="2"/>
      <c r="D48" s="2"/>
      <c r="E48" s="41"/>
      <c r="F48" s="2"/>
      <c r="G48" s="2"/>
      <c r="H48" s="2"/>
    </row>
    <row r="49" spans="1:8" ht="18" customHeight="1" x14ac:dyDescent="0.25">
      <c r="G49" s="24" t="s">
        <v>31</v>
      </c>
    </row>
    <row r="50" spans="1:8" ht="18" customHeight="1" x14ac:dyDescent="0.3">
      <c r="A50" s="19" t="s">
        <v>32</v>
      </c>
      <c r="B50" s="6"/>
      <c r="C50" s="6"/>
      <c r="D50" s="6"/>
      <c r="E50" s="8" t="s">
        <v>111</v>
      </c>
      <c r="F50" s="8" t="s">
        <v>2</v>
      </c>
      <c r="G50" s="25" t="s">
        <v>4</v>
      </c>
      <c r="H50" s="8" t="s">
        <v>5</v>
      </c>
    </row>
    <row r="51" spans="1:8" ht="18" customHeight="1" x14ac:dyDescent="0.25"/>
    <row r="52" spans="1:8" ht="18" customHeight="1" x14ac:dyDescent="0.25">
      <c r="A52" s="12" t="s">
        <v>27</v>
      </c>
      <c r="B52" s="2" t="s">
        <v>43</v>
      </c>
      <c r="C52" s="2"/>
      <c r="D52" s="2"/>
      <c r="E52" s="41">
        <v>22000</v>
      </c>
      <c r="F52" s="26">
        <v>17628.25</v>
      </c>
      <c r="G52" s="26">
        <f t="shared" ref="G52:G80" si="4">F52-E52</f>
        <v>-4371.75</v>
      </c>
      <c r="H52" s="15">
        <f t="shared" ref="H52:H61" si="5">F52/E52*100</f>
        <v>80.128409090909088</v>
      </c>
    </row>
    <row r="53" spans="1:8" ht="18" customHeight="1" x14ac:dyDescent="0.25">
      <c r="A53" s="12" t="s">
        <v>44</v>
      </c>
      <c r="B53" s="2" t="s">
        <v>45</v>
      </c>
      <c r="C53" s="2"/>
      <c r="D53" s="2"/>
      <c r="E53" s="41">
        <v>12500</v>
      </c>
      <c r="F53" s="26">
        <v>11217.62</v>
      </c>
      <c r="G53" s="26">
        <f t="shared" si="4"/>
        <v>-1282.3799999999992</v>
      </c>
      <c r="H53" s="15">
        <f t="shared" si="5"/>
        <v>89.740960000000001</v>
      </c>
    </row>
    <row r="54" spans="1:8" ht="18" customHeight="1" x14ac:dyDescent="0.25">
      <c r="A54" s="12" t="s">
        <v>46</v>
      </c>
      <c r="B54" s="2" t="s">
        <v>47</v>
      </c>
      <c r="C54" s="2"/>
      <c r="D54" s="2"/>
      <c r="E54" s="41">
        <v>10000</v>
      </c>
      <c r="F54" s="26">
        <v>6809.17</v>
      </c>
      <c r="G54" s="26">
        <f t="shared" si="4"/>
        <v>-3190.83</v>
      </c>
      <c r="H54" s="15">
        <f t="shared" si="5"/>
        <v>68.091700000000003</v>
      </c>
    </row>
    <row r="55" spans="1:8" ht="18" customHeight="1" x14ac:dyDescent="0.25">
      <c r="A55" s="12" t="s">
        <v>48</v>
      </c>
      <c r="B55" s="2" t="s">
        <v>49</v>
      </c>
      <c r="C55" s="2"/>
      <c r="D55" s="2"/>
      <c r="E55" s="41">
        <v>4000</v>
      </c>
      <c r="F55" s="26">
        <v>3392.39</v>
      </c>
      <c r="G55" s="26">
        <f t="shared" si="4"/>
        <v>-607.61000000000013</v>
      </c>
      <c r="H55" s="15">
        <f t="shared" si="5"/>
        <v>84.809749999999994</v>
      </c>
    </row>
    <row r="56" spans="1:8" ht="18" customHeight="1" x14ac:dyDescent="0.25">
      <c r="A56" s="12" t="s">
        <v>50</v>
      </c>
      <c r="B56" s="2" t="s">
        <v>51</v>
      </c>
      <c r="C56" s="2"/>
      <c r="D56" s="2"/>
      <c r="E56" s="41">
        <v>6000</v>
      </c>
      <c r="F56" s="26">
        <v>4861.2700000000004</v>
      </c>
      <c r="G56" s="26">
        <f t="shared" si="4"/>
        <v>-1138.7299999999996</v>
      </c>
      <c r="H56" s="15">
        <f t="shared" si="5"/>
        <v>81.021166666666673</v>
      </c>
    </row>
    <row r="57" spans="1:8" ht="18" customHeight="1" x14ac:dyDescent="0.25">
      <c r="A57" s="12" t="s">
        <v>52</v>
      </c>
      <c r="B57" s="2" t="s">
        <v>53</v>
      </c>
      <c r="C57" s="2"/>
      <c r="D57" s="2"/>
      <c r="E57" s="41">
        <v>82000</v>
      </c>
      <c r="F57" s="26">
        <v>72945.5</v>
      </c>
      <c r="G57" s="26">
        <f t="shared" si="4"/>
        <v>-9054.5</v>
      </c>
      <c r="H57" s="15">
        <f t="shared" si="5"/>
        <v>88.957926829268303</v>
      </c>
    </row>
    <row r="58" spans="1:8" ht="18" customHeight="1" x14ac:dyDescent="0.25">
      <c r="A58" s="12" t="s">
        <v>54</v>
      </c>
      <c r="B58" s="2" t="s">
        <v>55</v>
      </c>
      <c r="C58" s="2"/>
      <c r="D58" s="2"/>
      <c r="E58" s="41">
        <v>6000</v>
      </c>
      <c r="F58" s="26">
        <v>3976.62</v>
      </c>
      <c r="G58" s="26">
        <f t="shared" si="4"/>
        <v>-2023.38</v>
      </c>
      <c r="H58" s="15">
        <f t="shared" si="5"/>
        <v>66.277000000000001</v>
      </c>
    </row>
    <row r="59" spans="1:8" ht="18" customHeight="1" x14ac:dyDescent="0.25">
      <c r="A59" s="12" t="s">
        <v>56</v>
      </c>
      <c r="B59" s="2" t="s">
        <v>57</v>
      </c>
      <c r="C59" s="2"/>
      <c r="D59" s="2"/>
      <c r="E59" s="41">
        <v>37000</v>
      </c>
      <c r="F59" s="26">
        <v>23132</v>
      </c>
      <c r="G59" s="26">
        <f t="shared" si="4"/>
        <v>-13868</v>
      </c>
      <c r="H59" s="15">
        <f t="shared" si="5"/>
        <v>62.518918918918921</v>
      </c>
    </row>
    <row r="60" spans="1:8" ht="18" customHeight="1" x14ac:dyDescent="0.25">
      <c r="A60" s="12" t="s">
        <v>58</v>
      </c>
      <c r="B60" s="2" t="s">
        <v>59</v>
      </c>
      <c r="C60" s="2"/>
      <c r="D60" s="2"/>
      <c r="E60" s="41">
        <v>13000</v>
      </c>
      <c r="F60" s="26">
        <v>11227.08</v>
      </c>
      <c r="G60" s="26">
        <f t="shared" si="4"/>
        <v>-1772.92</v>
      </c>
      <c r="H60" s="15">
        <f t="shared" si="5"/>
        <v>86.362153846153845</v>
      </c>
    </row>
    <row r="61" spans="1:8" ht="18" customHeight="1" x14ac:dyDescent="0.25">
      <c r="A61" s="12" t="s">
        <v>60</v>
      </c>
      <c r="B61" s="2" t="s">
        <v>61</v>
      </c>
      <c r="C61" s="2"/>
      <c r="D61" s="2"/>
      <c r="E61" s="41">
        <v>32000</v>
      </c>
      <c r="F61" s="26">
        <v>31225</v>
      </c>
      <c r="G61" s="26">
        <f t="shared" si="4"/>
        <v>-775</v>
      </c>
      <c r="H61" s="15">
        <f t="shared" si="5"/>
        <v>97.578125</v>
      </c>
    </row>
    <row r="62" spans="1:8" ht="18" customHeight="1" x14ac:dyDescent="0.25">
      <c r="A62" s="12" t="s">
        <v>62</v>
      </c>
      <c r="B62" s="2" t="s">
        <v>63</v>
      </c>
      <c r="C62" s="2"/>
      <c r="D62" s="2"/>
      <c r="E62" s="41">
        <v>2600</v>
      </c>
      <c r="F62" s="26">
        <v>966.73</v>
      </c>
      <c r="G62" s="26">
        <f t="shared" si="4"/>
        <v>-1633.27</v>
      </c>
      <c r="H62" s="15">
        <v>0</v>
      </c>
    </row>
    <row r="63" spans="1:8" ht="18" customHeight="1" x14ac:dyDescent="0.25">
      <c r="A63" s="12" t="s">
        <v>64</v>
      </c>
      <c r="B63" s="2" t="s">
        <v>65</v>
      </c>
      <c r="C63" s="2"/>
      <c r="D63" s="2"/>
      <c r="E63" s="41">
        <v>38000</v>
      </c>
      <c r="F63" s="26">
        <v>32200</v>
      </c>
      <c r="G63" s="26">
        <f t="shared" si="4"/>
        <v>-5800</v>
      </c>
      <c r="H63" s="15">
        <f t="shared" ref="H63:H74" si="6">F63/E63*100</f>
        <v>84.73684210526315</v>
      </c>
    </row>
    <row r="64" spans="1:8" ht="18" customHeight="1" x14ac:dyDescent="0.25">
      <c r="A64" s="12" t="s">
        <v>66</v>
      </c>
      <c r="B64" s="2" t="s">
        <v>67</v>
      </c>
      <c r="C64" s="2"/>
      <c r="D64" s="2"/>
      <c r="E64" s="41">
        <v>5500</v>
      </c>
      <c r="F64" s="26">
        <v>5500.46</v>
      </c>
      <c r="G64" s="26">
        <f t="shared" si="4"/>
        <v>0.46000000000003638</v>
      </c>
      <c r="H64" s="15">
        <f t="shared" si="6"/>
        <v>100.00836363636363</v>
      </c>
    </row>
    <row r="65" spans="1:8" ht="18" customHeight="1" x14ac:dyDescent="0.25">
      <c r="A65" s="12" t="s">
        <v>68</v>
      </c>
      <c r="B65" s="2" t="s">
        <v>69</v>
      </c>
      <c r="C65" s="2"/>
      <c r="D65" s="2"/>
      <c r="E65" s="41">
        <v>30000</v>
      </c>
      <c r="F65" s="26">
        <v>28747.52</v>
      </c>
      <c r="G65" s="26">
        <f t="shared" si="4"/>
        <v>-1252.4799999999996</v>
      </c>
      <c r="H65" s="15">
        <f t="shared" si="6"/>
        <v>95.825066666666672</v>
      </c>
    </row>
    <row r="66" spans="1:8" ht="18" customHeight="1" x14ac:dyDescent="0.25">
      <c r="A66" s="12" t="s">
        <v>70</v>
      </c>
      <c r="B66" s="2" t="s">
        <v>71</v>
      </c>
      <c r="C66" s="2"/>
      <c r="D66" s="2"/>
      <c r="E66" s="41">
        <v>2000</v>
      </c>
      <c r="F66" s="26">
        <v>455.04</v>
      </c>
      <c r="G66" s="26">
        <f t="shared" si="4"/>
        <v>-1544.96</v>
      </c>
      <c r="H66" s="15">
        <f t="shared" si="6"/>
        <v>22.751999999999999</v>
      </c>
    </row>
    <row r="67" spans="1:8" ht="18" customHeight="1" x14ac:dyDescent="0.25">
      <c r="A67" s="12" t="s">
        <v>72</v>
      </c>
      <c r="B67" s="2" t="s">
        <v>73</v>
      </c>
      <c r="C67" s="2"/>
      <c r="D67" s="2"/>
      <c r="E67" s="41">
        <v>15500</v>
      </c>
      <c r="F67" s="26">
        <v>18444.48</v>
      </c>
      <c r="G67" s="26">
        <f t="shared" si="4"/>
        <v>2944.4799999999996</v>
      </c>
      <c r="H67" s="15">
        <f t="shared" si="6"/>
        <v>118.99664516129032</v>
      </c>
    </row>
    <row r="68" spans="1:8" ht="18" customHeight="1" x14ac:dyDescent="0.25">
      <c r="A68" s="12" t="s">
        <v>74</v>
      </c>
      <c r="B68" s="2" t="s">
        <v>75</v>
      </c>
      <c r="C68" s="2"/>
      <c r="D68" s="2"/>
      <c r="E68" s="41">
        <v>14000</v>
      </c>
      <c r="F68" s="26">
        <v>12738.98</v>
      </c>
      <c r="G68" s="26">
        <f t="shared" si="4"/>
        <v>-1261.0200000000004</v>
      </c>
      <c r="H68" s="15">
        <f t="shared" si="6"/>
        <v>90.992714285714285</v>
      </c>
    </row>
    <row r="69" spans="1:8" ht="18" customHeight="1" x14ac:dyDescent="0.25">
      <c r="A69" s="12" t="s">
        <v>76</v>
      </c>
      <c r="B69" s="2" t="s">
        <v>77</v>
      </c>
      <c r="C69" s="2"/>
      <c r="D69" s="2"/>
      <c r="E69" s="41">
        <v>3500</v>
      </c>
      <c r="F69" s="26">
        <v>3251.4</v>
      </c>
      <c r="G69" s="26">
        <f t="shared" si="4"/>
        <v>-248.59999999999991</v>
      </c>
      <c r="H69" s="15">
        <f t="shared" si="6"/>
        <v>92.897142857142853</v>
      </c>
    </row>
    <row r="70" spans="1:8" ht="18" customHeight="1" x14ac:dyDescent="0.25">
      <c r="A70" s="12" t="s">
        <v>78</v>
      </c>
      <c r="B70" s="2" t="s">
        <v>79</v>
      </c>
      <c r="C70" s="2"/>
      <c r="D70" s="2"/>
      <c r="E70" s="41">
        <v>37000</v>
      </c>
      <c r="F70" s="26">
        <v>30833.32</v>
      </c>
      <c r="G70" s="26">
        <f t="shared" si="4"/>
        <v>-6166.68</v>
      </c>
      <c r="H70" s="15">
        <f t="shared" si="6"/>
        <v>83.333297297297293</v>
      </c>
    </row>
    <row r="71" spans="1:8" ht="18" customHeight="1" x14ac:dyDescent="0.25">
      <c r="A71" s="12" t="s">
        <v>80</v>
      </c>
      <c r="B71" s="2" t="s">
        <v>81</v>
      </c>
      <c r="C71" s="2"/>
      <c r="D71" s="2"/>
      <c r="E71" s="41">
        <v>37000</v>
      </c>
      <c r="F71" s="26">
        <v>30568.11</v>
      </c>
      <c r="G71" s="26">
        <f t="shared" si="4"/>
        <v>-6431.8899999999994</v>
      </c>
      <c r="H71" s="15">
        <f t="shared" si="6"/>
        <v>82.61651351351351</v>
      </c>
    </row>
    <row r="72" spans="1:8" ht="18" customHeight="1" x14ac:dyDescent="0.25">
      <c r="A72" s="12" t="s">
        <v>82</v>
      </c>
      <c r="B72" s="2" t="s">
        <v>83</v>
      </c>
      <c r="C72" s="2"/>
      <c r="D72" s="2"/>
      <c r="E72" s="41">
        <v>1300</v>
      </c>
      <c r="F72" s="26">
        <v>1584.14</v>
      </c>
      <c r="G72" s="26">
        <f t="shared" si="4"/>
        <v>284.1400000000001</v>
      </c>
      <c r="H72" s="15">
        <f t="shared" si="6"/>
        <v>121.85692307692308</v>
      </c>
    </row>
    <row r="73" spans="1:8" ht="18" customHeight="1" x14ac:dyDescent="0.25">
      <c r="A73" s="12" t="s">
        <v>84</v>
      </c>
      <c r="B73" s="2" t="s">
        <v>85</v>
      </c>
      <c r="C73" s="2"/>
      <c r="D73" s="2"/>
      <c r="E73" s="41">
        <v>10000</v>
      </c>
      <c r="F73" s="26">
        <v>2441.62</v>
      </c>
      <c r="G73" s="26">
        <f t="shared" si="4"/>
        <v>-7558.38</v>
      </c>
      <c r="H73" s="15">
        <f t="shared" si="6"/>
        <v>24.4162</v>
      </c>
    </row>
    <row r="74" spans="1:8" ht="18" customHeight="1" x14ac:dyDescent="0.25">
      <c r="A74" s="12" t="s">
        <v>86</v>
      </c>
      <c r="B74" s="2" t="s">
        <v>87</v>
      </c>
      <c r="C74" s="2"/>
      <c r="D74" s="2"/>
      <c r="E74" s="41">
        <v>2600</v>
      </c>
      <c r="F74" s="26">
        <v>2164.77</v>
      </c>
      <c r="G74" s="26">
        <f t="shared" si="4"/>
        <v>-435.23</v>
      </c>
      <c r="H74" s="15">
        <f t="shared" si="6"/>
        <v>83.260384615384623</v>
      </c>
    </row>
    <row r="75" spans="1:8" ht="18" customHeight="1" x14ac:dyDescent="0.25">
      <c r="A75" s="12" t="s">
        <v>88</v>
      </c>
      <c r="B75" s="2" t="s">
        <v>90</v>
      </c>
      <c r="C75" s="2"/>
      <c r="D75" s="2"/>
      <c r="E75" s="41">
        <v>890000</v>
      </c>
      <c r="F75" s="26">
        <v>885055.97</v>
      </c>
      <c r="G75" s="26">
        <f t="shared" si="4"/>
        <v>-4944.0300000000279</v>
      </c>
      <c r="H75" s="15">
        <f>F75/E75*100</f>
        <v>99.444491011235954</v>
      </c>
    </row>
    <row r="76" spans="1:8" ht="18" customHeight="1" x14ac:dyDescent="0.25">
      <c r="A76" s="12" t="s">
        <v>89</v>
      </c>
      <c r="B76" s="2" t="s">
        <v>92</v>
      </c>
      <c r="C76" s="2"/>
      <c r="D76" s="2"/>
      <c r="E76" s="41">
        <v>105000</v>
      </c>
      <c r="F76" s="26">
        <v>107973.4</v>
      </c>
      <c r="G76" s="26">
        <f t="shared" si="4"/>
        <v>2973.3999999999942</v>
      </c>
      <c r="H76" s="15">
        <f>F76/E76*100</f>
        <v>102.83180952380953</v>
      </c>
    </row>
    <row r="77" spans="1:8" ht="18" customHeight="1" x14ac:dyDescent="0.25">
      <c r="A77" s="12" t="s">
        <v>91</v>
      </c>
      <c r="B77" s="2" t="s">
        <v>94</v>
      </c>
      <c r="C77" s="2"/>
      <c r="D77" s="2"/>
      <c r="E77" s="41"/>
      <c r="F77" s="26">
        <v>1098.24</v>
      </c>
      <c r="G77" s="26">
        <f t="shared" si="4"/>
        <v>1098.24</v>
      </c>
      <c r="H77" s="15"/>
    </row>
    <row r="78" spans="1:8" ht="18" customHeight="1" x14ac:dyDescent="0.25">
      <c r="A78" s="12" t="s">
        <v>93</v>
      </c>
      <c r="B78" s="2" t="s">
        <v>97</v>
      </c>
      <c r="C78" s="2"/>
      <c r="D78" s="2"/>
      <c r="E78" s="41">
        <v>4000</v>
      </c>
      <c r="F78" s="26">
        <v>3424.89</v>
      </c>
      <c r="G78" s="26">
        <f t="shared" si="4"/>
        <v>-575.11000000000013</v>
      </c>
      <c r="H78" s="15">
        <f>F78/E78*100</f>
        <v>85.622249999999994</v>
      </c>
    </row>
    <row r="79" spans="1:8" ht="18" customHeight="1" x14ac:dyDescent="0.25">
      <c r="A79" s="12" t="s">
        <v>95</v>
      </c>
      <c r="B79" s="2" t="s">
        <v>98</v>
      </c>
      <c r="C79" s="2"/>
      <c r="D79" s="2"/>
      <c r="E79" s="41">
        <v>2600</v>
      </c>
      <c r="F79" s="26">
        <v>4923.51</v>
      </c>
      <c r="G79" s="26">
        <f t="shared" si="4"/>
        <v>2323.5100000000002</v>
      </c>
      <c r="H79" s="15">
        <f>F79/E79*100</f>
        <v>189.36576923076925</v>
      </c>
    </row>
    <row r="80" spans="1:8" ht="18" customHeight="1" x14ac:dyDescent="0.25">
      <c r="A80" s="12" t="s">
        <v>96</v>
      </c>
      <c r="B80" s="6" t="s">
        <v>99</v>
      </c>
      <c r="C80" s="6"/>
      <c r="D80" s="6"/>
      <c r="E80" s="42">
        <v>4000</v>
      </c>
      <c r="F80" s="23">
        <v>82.18</v>
      </c>
      <c r="G80" s="23">
        <f t="shared" si="4"/>
        <v>-3917.82</v>
      </c>
      <c r="H80" s="18"/>
    </row>
    <row r="81" spans="1:14" ht="18" customHeight="1" x14ac:dyDescent="0.25">
      <c r="A81" s="12"/>
      <c r="B81" s="2"/>
      <c r="C81" s="2"/>
      <c r="D81" s="2"/>
      <c r="E81" s="26"/>
      <c r="F81" s="26"/>
      <c r="G81" s="26"/>
      <c r="H81" s="15"/>
    </row>
    <row r="82" spans="1:14" ht="18" customHeight="1" x14ac:dyDescent="0.3">
      <c r="A82" s="12"/>
      <c r="B82" s="19" t="s">
        <v>100</v>
      </c>
      <c r="C82" s="2"/>
      <c r="D82" s="2"/>
      <c r="E82" s="26">
        <f>SUM(E38:E81)</f>
        <v>7117250</v>
      </c>
      <c r="F82" s="27">
        <f>SUM(F38:F81)</f>
        <v>7508204.2799999993</v>
      </c>
      <c r="G82" s="27">
        <f>SUM(G38:G81)</f>
        <v>390954.27999999974</v>
      </c>
      <c r="H82" s="22">
        <f>F82/E82*100</f>
        <v>105.49305251326003</v>
      </c>
    </row>
    <row r="83" spans="1:14" ht="18" customHeight="1" x14ac:dyDescent="0.25"/>
    <row r="84" spans="1:14" ht="18" customHeight="1" x14ac:dyDescent="0.3">
      <c r="B84" s="19" t="s">
        <v>101</v>
      </c>
      <c r="C84" s="2"/>
      <c r="D84" s="2"/>
      <c r="E84" s="26">
        <f>E33</f>
        <v>7306300</v>
      </c>
      <c r="F84" s="27">
        <f>F33</f>
        <v>7819461.5899999999</v>
      </c>
      <c r="G84" s="26">
        <f>F84-E84</f>
        <v>513161.58999999985</v>
      </c>
      <c r="H84" s="15">
        <f>F84/E84*100</f>
        <v>107.02354940257037</v>
      </c>
    </row>
    <row r="85" spans="1:14" ht="18" customHeight="1" x14ac:dyDescent="0.3">
      <c r="B85" s="5" t="s">
        <v>102</v>
      </c>
      <c r="C85" s="6"/>
      <c r="D85" s="6"/>
      <c r="E85" s="23">
        <f>E82</f>
        <v>7117250</v>
      </c>
      <c r="F85" s="28">
        <f>F82</f>
        <v>7508204.2799999993</v>
      </c>
      <c r="G85" s="23">
        <f>F85-E85</f>
        <v>390954.27999999933</v>
      </c>
      <c r="H85" s="18">
        <f>F85/E85*100</f>
        <v>105.49305251326003</v>
      </c>
    </row>
    <row r="86" spans="1:14" ht="18" customHeight="1" x14ac:dyDescent="0.3">
      <c r="A86" s="2"/>
      <c r="B86" s="19" t="s">
        <v>103</v>
      </c>
      <c r="C86" s="2"/>
      <c r="D86" s="10"/>
      <c r="E86" s="26">
        <f>E84-E85</f>
        <v>189050</v>
      </c>
      <c r="F86" s="27">
        <f>F84-F85</f>
        <v>311257.31000000052</v>
      </c>
      <c r="G86" s="26">
        <f>F86-E86</f>
        <v>122207.31000000052</v>
      </c>
      <c r="H86" s="15">
        <f>F86/E86*100</f>
        <v>164.64285109759351</v>
      </c>
    </row>
    <row r="87" spans="1:14" ht="18" customHeight="1" x14ac:dyDescent="0.25">
      <c r="B87" s="2"/>
      <c r="C87" s="2"/>
      <c r="D87" s="2"/>
      <c r="E87" s="26"/>
      <c r="F87" s="26"/>
      <c r="G87" s="26"/>
      <c r="H87" s="15"/>
    </row>
    <row r="88" spans="1:14" ht="18" customHeight="1" x14ac:dyDescent="0.25">
      <c r="A88" s="2"/>
      <c r="B88" s="2" t="s">
        <v>104</v>
      </c>
      <c r="C88" s="2"/>
      <c r="D88" s="2"/>
      <c r="E88" s="2"/>
      <c r="F88" s="2" t="s">
        <v>108</v>
      </c>
    </row>
    <row r="89" spans="1:14" ht="18" customHeight="1" x14ac:dyDescent="0.25">
      <c r="A89" s="2"/>
      <c r="B89" s="2" t="s">
        <v>106</v>
      </c>
      <c r="C89" s="2"/>
      <c r="D89" s="2"/>
      <c r="F89" s="29" t="s">
        <v>109</v>
      </c>
      <c r="I89"/>
      <c r="J89"/>
      <c r="K89"/>
      <c r="L89"/>
      <c r="M89"/>
      <c r="N89"/>
    </row>
    <row r="90" spans="1:14" ht="18" customHeight="1" x14ac:dyDescent="0.25">
      <c r="A90" s="12"/>
      <c r="B90" s="2"/>
      <c r="C90" s="2"/>
      <c r="D90" s="2"/>
      <c r="E90" s="26"/>
      <c r="F90" s="26"/>
      <c r="G90" s="26"/>
      <c r="H90" s="15"/>
    </row>
    <row r="91" spans="1:14" ht="18" customHeight="1" x14ac:dyDescent="0.25">
      <c r="I91"/>
      <c r="J91"/>
      <c r="K91"/>
      <c r="L91"/>
      <c r="M91"/>
      <c r="N91"/>
    </row>
    <row r="92" spans="1:14" ht="18" customHeight="1" x14ac:dyDescent="0.25"/>
    <row r="93" spans="1:14" ht="18" customHeight="1" x14ac:dyDescent="0.25"/>
    <row r="94" spans="1:14" ht="18" customHeight="1" x14ac:dyDescent="0.25">
      <c r="A94" s="12"/>
      <c r="B94" s="2"/>
      <c r="C94" s="2"/>
      <c r="D94" s="2"/>
      <c r="E94" s="26"/>
      <c r="F94" s="26"/>
      <c r="G94" s="26"/>
      <c r="H94" s="15"/>
    </row>
    <row r="95" spans="1:14" ht="18" customHeight="1" x14ac:dyDescent="0.25"/>
    <row r="96" spans="1:14" ht="18" customHeight="1" x14ac:dyDescent="0.25">
      <c r="A96" s="12"/>
      <c r="B96" s="2"/>
      <c r="C96" s="2"/>
      <c r="D96" s="2"/>
      <c r="E96" s="26"/>
      <c r="F96" s="26"/>
      <c r="G96" s="26"/>
      <c r="H96" s="15"/>
    </row>
    <row r="97" spans="1:8" ht="18" customHeight="1" x14ac:dyDescent="0.25"/>
    <row r="98" spans="1:8" ht="18" customHeight="1" x14ac:dyDescent="0.25">
      <c r="A98" s="12"/>
      <c r="B98" s="2"/>
      <c r="C98" s="2"/>
      <c r="D98" s="2"/>
      <c r="E98" s="26"/>
      <c r="F98" s="26"/>
      <c r="G98" s="26"/>
      <c r="H98" s="15"/>
    </row>
    <row r="99" spans="1:8" ht="18" customHeight="1" x14ac:dyDescent="0.25"/>
    <row r="100" spans="1:8" ht="18" customHeight="1" x14ac:dyDescent="0.25">
      <c r="A100" s="12"/>
      <c r="B100" s="2"/>
      <c r="C100" s="2"/>
      <c r="D100" s="2"/>
      <c r="E100" s="26"/>
      <c r="F100" s="26"/>
      <c r="G100" s="26"/>
      <c r="H100" s="15"/>
    </row>
    <row r="101" spans="1:8" ht="18" customHeight="1" x14ac:dyDescent="0.25"/>
    <row r="102" spans="1:8" ht="18" customHeight="1" x14ac:dyDescent="0.25">
      <c r="A102" s="12"/>
      <c r="B102" s="2"/>
      <c r="C102" s="2"/>
      <c r="D102" s="2"/>
      <c r="E102" s="26"/>
      <c r="F102" s="26"/>
      <c r="G102" s="26"/>
      <c r="H102" s="15"/>
    </row>
    <row r="103" spans="1:8" ht="18" customHeight="1" x14ac:dyDescent="0.25"/>
    <row r="104" spans="1:8" ht="18" customHeight="1" x14ac:dyDescent="0.25">
      <c r="A104" s="12"/>
      <c r="G104" s="26"/>
    </row>
    <row r="105" spans="1:8" ht="18" customHeight="1" x14ac:dyDescent="0.25"/>
    <row r="106" spans="1:8" ht="18" customHeight="1" x14ac:dyDescent="0.25">
      <c r="G106" s="24"/>
    </row>
    <row r="107" spans="1:8" ht="18" customHeight="1" x14ac:dyDescent="0.3">
      <c r="A107" s="19"/>
      <c r="B107" s="2"/>
      <c r="C107" s="2"/>
      <c r="D107" s="2"/>
      <c r="E107" s="30"/>
      <c r="F107" s="30"/>
      <c r="G107" s="24"/>
      <c r="H107" s="30"/>
    </row>
    <row r="108" spans="1:8" ht="18" customHeight="1" x14ac:dyDescent="0.25"/>
    <row r="109" spans="1:8" ht="18" customHeight="1" x14ac:dyDescent="0.25"/>
    <row r="110" spans="1:8" ht="18" customHeight="1" x14ac:dyDescent="0.25">
      <c r="A110" s="12"/>
      <c r="B110" s="2"/>
      <c r="C110" s="2"/>
      <c r="D110" s="2"/>
      <c r="E110" s="26"/>
      <c r="F110" s="26"/>
      <c r="G110" s="26"/>
      <c r="H110" s="15"/>
    </row>
    <row r="111" spans="1:8" ht="18" customHeight="1" x14ac:dyDescent="0.25"/>
    <row r="112" spans="1:8" ht="18" customHeight="1" x14ac:dyDescent="0.25">
      <c r="A112" s="12"/>
      <c r="B112" s="2"/>
      <c r="C112" s="2"/>
      <c r="D112" s="2"/>
      <c r="E112" s="26"/>
      <c r="F112" s="26"/>
      <c r="G112" s="26"/>
      <c r="H112" s="15"/>
    </row>
    <row r="113" spans="1:14" ht="18" customHeight="1" x14ac:dyDescent="0.25"/>
    <row r="114" spans="1:14" ht="18" customHeight="1" x14ac:dyDescent="0.25">
      <c r="A114" s="12"/>
      <c r="B114" s="2"/>
      <c r="C114" s="2"/>
      <c r="D114" s="2"/>
      <c r="E114" s="26"/>
      <c r="F114" s="26"/>
      <c r="G114" s="26"/>
      <c r="H114" s="15"/>
    </row>
    <row r="115" spans="1:14" ht="18" customHeight="1" x14ac:dyDescent="0.25"/>
    <row r="116" spans="1:14" ht="18" customHeight="1" x14ac:dyDescent="0.25">
      <c r="A116" s="12"/>
      <c r="B116" s="2"/>
      <c r="C116" s="2"/>
      <c r="D116" s="2"/>
      <c r="E116" s="26"/>
      <c r="F116" s="26"/>
      <c r="G116" s="26"/>
      <c r="H116" s="15"/>
    </row>
    <row r="117" spans="1:14" ht="18" customHeight="1" x14ac:dyDescent="0.25">
      <c r="I117"/>
      <c r="J117"/>
      <c r="K117"/>
      <c r="L117"/>
      <c r="M117"/>
      <c r="N117"/>
    </row>
    <row r="118" spans="1:14" ht="18" customHeight="1" x14ac:dyDescent="0.25">
      <c r="B118" s="2"/>
      <c r="C118" s="2"/>
      <c r="D118" s="2"/>
      <c r="E118" s="26"/>
      <c r="F118" s="26"/>
      <c r="G118" s="26"/>
      <c r="H118" s="15"/>
    </row>
    <row r="119" spans="1:14" ht="18" customHeight="1" x14ac:dyDescent="0.25"/>
    <row r="120" spans="1:14" ht="18" customHeight="1" x14ac:dyDescent="0.25">
      <c r="A120" s="12"/>
      <c r="B120" s="2"/>
      <c r="C120" s="2"/>
      <c r="D120" s="2"/>
      <c r="E120" s="26"/>
      <c r="F120" s="26"/>
      <c r="G120" s="26"/>
      <c r="H120" s="15"/>
    </row>
    <row r="121" spans="1:14" ht="18" customHeight="1" x14ac:dyDescent="0.25"/>
    <row r="122" spans="1:14" ht="18" customHeight="1" x14ac:dyDescent="0.25">
      <c r="A122" s="12"/>
      <c r="B122" s="2"/>
      <c r="C122" s="2"/>
      <c r="D122" s="2"/>
      <c r="E122" s="26"/>
      <c r="F122" s="26"/>
      <c r="G122" s="26"/>
      <c r="H122" s="15"/>
    </row>
    <row r="123" spans="1:14" ht="18" customHeight="1" x14ac:dyDescent="0.25">
      <c r="I123"/>
      <c r="J123"/>
      <c r="K123"/>
      <c r="L123"/>
      <c r="M123"/>
      <c r="N123"/>
    </row>
    <row r="124" spans="1:14" ht="18" customHeight="1" x14ac:dyDescent="0.25">
      <c r="A124" s="12"/>
      <c r="B124" s="2"/>
      <c r="C124" s="2"/>
      <c r="D124" s="2"/>
      <c r="E124" s="26"/>
      <c r="F124" s="26"/>
      <c r="G124" s="26"/>
      <c r="H124" s="15"/>
    </row>
    <row r="125" spans="1:14" ht="18" customHeight="1" x14ac:dyDescent="0.25"/>
    <row r="126" spans="1:14" ht="18" customHeight="1" x14ac:dyDescent="0.25">
      <c r="A126" s="12"/>
      <c r="G126" s="26"/>
    </row>
    <row r="127" spans="1:14" ht="18" customHeight="1" x14ac:dyDescent="0.25"/>
    <row r="128" spans="1:14" ht="18" customHeight="1" x14ac:dyDescent="0.25">
      <c r="A128" s="12"/>
      <c r="B128" s="2"/>
      <c r="C128" s="2"/>
      <c r="D128" s="2"/>
      <c r="E128" s="26"/>
      <c r="F128" s="26"/>
      <c r="G128" s="26"/>
      <c r="H128" s="15"/>
    </row>
    <row r="129" spans="1:14" ht="18" customHeight="1" x14ac:dyDescent="0.25"/>
    <row r="130" spans="1:14" ht="18" customHeight="1" x14ac:dyDescent="0.25">
      <c r="A130" s="12"/>
      <c r="B130" s="2"/>
      <c r="C130" s="2"/>
      <c r="D130" s="2"/>
      <c r="E130" s="26"/>
      <c r="F130" s="26"/>
      <c r="G130" s="26"/>
      <c r="H130" s="15"/>
    </row>
    <row r="131" spans="1:14" ht="18" customHeight="1" x14ac:dyDescent="0.25"/>
    <row r="132" spans="1:14" ht="18" customHeight="1" x14ac:dyDescent="0.25">
      <c r="A132" s="12"/>
      <c r="B132" s="2"/>
      <c r="C132" s="2"/>
      <c r="D132" s="2"/>
      <c r="E132" s="26"/>
      <c r="F132" s="26"/>
      <c r="G132" s="26"/>
      <c r="H132" s="15"/>
    </row>
    <row r="133" spans="1:14" ht="18" customHeight="1" x14ac:dyDescent="0.25">
      <c r="I133"/>
      <c r="J133"/>
      <c r="K133"/>
      <c r="L133"/>
      <c r="M133"/>
      <c r="N133"/>
    </row>
    <row r="134" spans="1:14" ht="18" customHeight="1" x14ac:dyDescent="0.25">
      <c r="A134" s="12"/>
      <c r="B134" s="2"/>
      <c r="C134" s="2"/>
      <c r="D134" s="2"/>
      <c r="E134" s="26"/>
      <c r="F134" s="26"/>
      <c r="G134" s="26"/>
      <c r="H134" s="15"/>
    </row>
    <row r="135" spans="1:14" ht="18" customHeight="1" x14ac:dyDescent="0.25"/>
    <row r="136" spans="1:14" ht="18" customHeight="1" x14ac:dyDescent="0.25">
      <c r="A136" s="12"/>
      <c r="B136" s="2"/>
      <c r="C136" s="2"/>
      <c r="D136" s="2"/>
      <c r="E136" s="26"/>
      <c r="F136" s="26"/>
      <c r="G136" s="26"/>
      <c r="H136" s="15"/>
    </row>
    <row r="137" spans="1:14" ht="18" customHeight="1" x14ac:dyDescent="0.25"/>
    <row r="138" spans="1:14" ht="18" customHeight="1" x14ac:dyDescent="0.25"/>
    <row r="139" spans="1:14" ht="18" customHeight="1" x14ac:dyDescent="0.25"/>
    <row r="140" spans="1:14" ht="18" customHeight="1" x14ac:dyDescent="0.25">
      <c r="A140" s="12"/>
      <c r="B140" s="2"/>
      <c r="C140" s="2"/>
      <c r="D140" s="2"/>
      <c r="E140" s="26"/>
      <c r="F140" s="26"/>
      <c r="G140" s="26"/>
      <c r="H140" s="15"/>
    </row>
    <row r="141" spans="1:14" ht="18" customHeight="1" x14ac:dyDescent="0.25">
      <c r="B141" s="2"/>
      <c r="C141" s="2"/>
      <c r="D141" s="2"/>
      <c r="E141" s="26"/>
      <c r="F141" s="26"/>
      <c r="G141" s="26"/>
      <c r="H141" s="15"/>
    </row>
    <row r="142" spans="1:14" ht="18" customHeight="1" x14ac:dyDescent="0.25"/>
    <row r="143" spans="1:14" ht="18" customHeight="1" x14ac:dyDescent="0.25"/>
    <row r="144" spans="1:14" ht="18" customHeight="1" x14ac:dyDescent="0.25"/>
    <row r="145" spans="1:7" ht="18" customHeight="1" x14ac:dyDescent="0.25">
      <c r="A145" s="2"/>
      <c r="E145" s="31"/>
      <c r="F145" s="31"/>
      <c r="G145" s="15"/>
    </row>
    <row r="146" spans="1:7" ht="18" customHeight="1" x14ac:dyDescent="0.25">
      <c r="A146" s="2"/>
      <c r="B146" s="2"/>
      <c r="C146" s="2"/>
      <c r="D146" s="2"/>
      <c r="E146" s="32"/>
      <c r="F146" s="32"/>
      <c r="G146" s="15"/>
    </row>
    <row r="147" spans="1:7" ht="18" customHeight="1" x14ac:dyDescent="0.25">
      <c r="A147" s="2"/>
      <c r="B147" s="2"/>
      <c r="C147" s="2"/>
      <c r="D147" s="2"/>
      <c r="E147" s="33"/>
      <c r="F147" s="32"/>
      <c r="G147" s="15"/>
    </row>
    <row r="148" spans="1:7" ht="18" customHeight="1" x14ac:dyDescent="0.25">
      <c r="A148" s="2"/>
      <c r="B148" s="2"/>
      <c r="C148" s="2"/>
      <c r="D148" s="2"/>
      <c r="E148" s="33"/>
      <c r="F148" s="32"/>
      <c r="G148" s="15"/>
    </row>
    <row r="149" spans="1:7" ht="18" customHeight="1" x14ac:dyDescent="0.25">
      <c r="A149" s="2"/>
      <c r="B149" s="2"/>
      <c r="C149" s="2"/>
      <c r="D149" s="2"/>
      <c r="E149" s="33"/>
      <c r="F149" s="32"/>
      <c r="G149" s="15"/>
    </row>
    <row r="150" spans="1:7" ht="18" customHeight="1" x14ac:dyDescent="0.25"/>
    <row r="151" spans="1:7" ht="18" customHeight="1" x14ac:dyDescent="0.25"/>
    <row r="152" spans="1:7" ht="18" customHeight="1" x14ac:dyDescent="0.25">
      <c r="A152" s="2"/>
      <c r="G152" s="2"/>
    </row>
    <row r="153" spans="1:7" ht="18" customHeight="1" x14ac:dyDescent="0.25">
      <c r="A153" s="2"/>
      <c r="G153" s="2"/>
    </row>
    <row r="154" spans="1:7" ht="18" customHeight="1" x14ac:dyDescent="0.25">
      <c r="A154" s="2"/>
    </row>
    <row r="155" spans="1:7" ht="15" x14ac:dyDescent="0.25">
      <c r="A155" s="2"/>
    </row>
    <row r="156" spans="1:7" ht="15" x14ac:dyDescent="0.25">
      <c r="A156" s="2"/>
    </row>
    <row r="157" spans="1:7" ht="15" x14ac:dyDescent="0.25">
      <c r="A157" s="2"/>
    </row>
    <row r="158" spans="1:7" ht="15" x14ac:dyDescent="0.25">
      <c r="A158" s="2"/>
    </row>
    <row r="159" spans="1:7" ht="15" x14ac:dyDescent="0.25">
      <c r="A159" s="2"/>
      <c r="B159" s="2"/>
      <c r="C159" s="2"/>
      <c r="D159" s="2"/>
      <c r="E159" s="2"/>
      <c r="F159" s="2"/>
      <c r="G159" s="2"/>
    </row>
    <row r="160" spans="1:7" ht="15" x14ac:dyDescent="0.25">
      <c r="A160" s="2"/>
      <c r="B160" s="2"/>
      <c r="C160" s="2"/>
      <c r="D160" s="2"/>
      <c r="E160" s="2"/>
      <c r="F160" s="2"/>
      <c r="G160" s="2"/>
    </row>
    <row r="161" spans="1:7" ht="15" x14ac:dyDescent="0.25">
      <c r="A161" s="2"/>
      <c r="B161" s="2"/>
      <c r="C161" s="2"/>
      <c r="D161" s="2"/>
      <c r="E161" s="2"/>
      <c r="F161" s="2"/>
      <c r="G161" s="2"/>
    </row>
    <row r="162" spans="1:7" ht="15" x14ac:dyDescent="0.25">
      <c r="A162" s="2"/>
      <c r="B162" s="2"/>
      <c r="C162" s="2"/>
      <c r="D162" s="2"/>
      <c r="E162" s="2"/>
      <c r="F162" s="2"/>
      <c r="G162" s="2"/>
    </row>
    <row r="163" spans="1:7" ht="15" x14ac:dyDescent="0.25">
      <c r="A163" s="2"/>
      <c r="B163" s="2"/>
      <c r="C163" s="2"/>
      <c r="D163" s="2"/>
      <c r="E163" s="2"/>
      <c r="F163" s="2"/>
      <c r="G163" s="2"/>
    </row>
    <row r="164" spans="1:7" ht="15" x14ac:dyDescent="0.25">
      <c r="A164" s="2"/>
      <c r="B164" s="2"/>
      <c r="C164" s="2"/>
      <c r="D164" s="2"/>
      <c r="E164" s="2"/>
      <c r="F164" s="2"/>
      <c r="G164" s="2"/>
    </row>
  </sheetData>
  <phoneticPr fontId="19" type="noConversion"/>
  <pageMargins left="0" right="0" top="0.19645669291338602" bottom="0.39370078740157505" header="0" footer="0"/>
  <pageSetup paperSize="9" fitToWidth="0" fitToHeight="0" pageOrder="overThenDown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1173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korisnik</cp:lastModifiedBy>
  <cp:revision>118</cp:revision>
  <cp:lastPrinted>2025-03-20T12:02:00Z</cp:lastPrinted>
  <dcterms:created xsi:type="dcterms:W3CDTF">2019-10-18T10:05:57Z</dcterms:created>
  <dcterms:modified xsi:type="dcterms:W3CDTF">2026-03-05T12:57:18Z</dcterms:modified>
</cp:coreProperties>
</file>